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bea0e75955b73e9f/Marine Max/HSSEQ/24.02.2025/Sent to vineeth/Sent to vineeth/Completed/"/>
    </mc:Choice>
  </mc:AlternateContent>
  <xr:revisionPtr revIDLastSave="175" documentId="13_ncr:1_{1B53E672-5EB6-4F70-ACB9-4DD6FD180F62}" xr6:coauthVersionLast="47" xr6:coauthVersionMax="47" xr10:uidLastSave="{028D669F-2FDE-4229-90B0-3E0E2E4275A8}"/>
  <bookViews>
    <workbookView xWindow="-110" yWindow="-110" windowWidth="19420" windowHeight="11500" xr2:uid="{00000000-000D-0000-FFFF-FFFF00000000}"/>
  </bookViews>
  <sheets>
    <sheet name="Local Fire Fighting" sheetId="4" r:id="rId1"/>
    <sheet name="Fire Det" sheetId="3" r:id="rId2"/>
  </sheets>
  <definedNames>
    <definedName name="_xlnm._FilterDatabase" localSheetId="1" hidden="1">'Fire Det'!$A$12:$G$389</definedName>
    <definedName name="_xlnm._FilterDatabase" localSheetId="0" hidden="1">'Local Fire Fighting'!$A$9:$F$34</definedName>
    <definedName name="_xlnm.Print_Area" localSheetId="1">'Fire Det'!$A$1:$G$408</definedName>
    <definedName name="_xlnm.Print_Area" localSheetId="0">'Local Fire Fighting'!$A$1:$G$44</definedName>
    <definedName name="_xlnm.Print_Titles" localSheetId="1">'Fire Det'!$11:$11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4" l="1"/>
  <c r="E33" i="4"/>
  <c r="E32" i="4"/>
  <c r="E31" i="4"/>
  <c r="E29" i="4"/>
  <c r="E28" i="4"/>
  <c r="E27" i="4"/>
  <c r="E26" i="4"/>
  <c r="E24" i="4"/>
  <c r="E23" i="4"/>
  <c r="E22" i="4"/>
  <c r="E21" i="4"/>
  <c r="E19" i="4"/>
  <c r="E18" i="4"/>
  <c r="E17" i="4"/>
  <c r="E16" i="4"/>
  <c r="E14" i="4"/>
  <c r="E13" i="4"/>
  <c r="E12" i="4"/>
  <c r="E11" i="4"/>
  <c r="D41" i="4"/>
  <c r="F361" i="3"/>
  <c r="F360" i="3"/>
  <c r="F357" i="3"/>
  <c r="F354" i="3"/>
  <c r="F353" i="3"/>
  <c r="F352" i="3"/>
  <c r="F349" i="3"/>
  <c r="F348" i="3"/>
  <c r="F347" i="3"/>
  <c r="F346" i="3"/>
  <c r="F343" i="3"/>
  <c r="F342" i="3"/>
  <c r="F339" i="3"/>
  <c r="F337" i="3"/>
  <c r="F335" i="3"/>
  <c r="F334" i="3"/>
  <c r="F332" i="3"/>
  <c r="F330" i="3"/>
  <c r="F329" i="3"/>
  <c r="F328" i="3"/>
  <c r="F327" i="3"/>
  <c r="F326" i="3"/>
  <c r="F325" i="3"/>
  <c r="F322" i="3"/>
  <c r="F321" i="3"/>
  <c r="F319" i="3"/>
  <c r="F317" i="3"/>
  <c r="F316" i="3"/>
  <c r="F315" i="3"/>
  <c r="F314" i="3"/>
  <c r="F313" i="3"/>
  <c r="F312" i="3"/>
  <c r="F309" i="3"/>
  <c r="F308" i="3"/>
  <c r="F307" i="3"/>
  <c r="F305" i="3"/>
  <c r="F304" i="3"/>
  <c r="F303" i="3"/>
  <c r="F302" i="3"/>
  <c r="F301" i="3"/>
  <c r="F300" i="3"/>
  <c r="F299" i="3"/>
  <c r="F298" i="3"/>
  <c r="F297" i="3"/>
  <c r="F296" i="3"/>
  <c r="F295" i="3"/>
  <c r="F294" i="3"/>
  <c r="F293" i="3"/>
  <c r="F292" i="3"/>
  <c r="F291" i="3"/>
  <c r="F290" i="3"/>
  <c r="F287" i="3"/>
  <c r="F286" i="3"/>
  <c r="F285" i="3"/>
  <c r="F284" i="3"/>
  <c r="F283" i="3"/>
  <c r="F282" i="3"/>
  <c r="F281" i="3"/>
  <c r="F280" i="3"/>
  <c r="F279" i="3"/>
  <c r="F278" i="3"/>
  <c r="F277" i="3"/>
  <c r="F276" i="3"/>
  <c r="F275" i="3"/>
  <c r="F274" i="3"/>
  <c r="F273" i="3"/>
  <c r="F272" i="3"/>
  <c r="F271" i="3"/>
  <c r="F270" i="3"/>
  <c r="F269" i="3"/>
  <c r="F268" i="3"/>
  <c r="F267" i="3"/>
  <c r="F266" i="3"/>
  <c r="F265" i="3"/>
  <c r="F264" i="3"/>
  <c r="F263" i="3"/>
  <c r="F262" i="3"/>
  <c r="F261" i="3"/>
  <c r="F259" i="3"/>
  <c r="F258" i="3"/>
  <c r="F257" i="3"/>
  <c r="F256" i="3"/>
  <c r="F255" i="3"/>
  <c r="F253" i="3"/>
  <c r="F252" i="3"/>
  <c r="F251" i="3"/>
  <c r="F250" i="3"/>
  <c r="F249" i="3"/>
  <c r="F248" i="3"/>
  <c r="F247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0" i="3"/>
  <c r="F19" i="3"/>
  <c r="F18" i="3"/>
  <c r="F17" i="3"/>
  <c r="F16" i="3"/>
  <c r="F15" i="3"/>
  <c r="F14" i="3"/>
  <c r="F363" i="3"/>
  <c r="F364" i="3"/>
  <c r="F365" i="3"/>
  <c r="F366" i="3"/>
  <c r="F367" i="3"/>
  <c r="F368" i="3"/>
  <c r="F371" i="3"/>
  <c r="F372" i="3"/>
  <c r="F373" i="3"/>
  <c r="F374" i="3"/>
  <c r="F375" i="3"/>
  <c r="F376" i="3"/>
  <c r="F377" i="3"/>
  <c r="F378" i="3"/>
  <c r="F381" i="3"/>
  <c r="F382" i="3"/>
  <c r="F383" i="3"/>
  <c r="F384" i="3"/>
  <c r="F385" i="3"/>
  <c r="F386" i="3"/>
  <c r="F387" i="3"/>
  <c r="F389" i="3"/>
  <c r="E398" i="3"/>
  <c r="E401" i="3"/>
  <c r="E403" i="3"/>
  <c r="E405" i="3"/>
  <c r="F11" i="3" l="1"/>
  <c r="E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E9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overdue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  <author>automation</author>
  </authors>
  <commentList>
    <comment ref="F1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overdue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9" authorId="1" shapeId="0" xr:uid="{00000000-0006-0000-0100-000002000000}">
      <text>
        <r>
          <rPr>
            <b/>
            <sz val="8"/>
            <color indexed="81"/>
            <rFont val="Tahoma"/>
            <family val="2"/>
          </rPr>
          <t>automation:</t>
        </r>
        <r>
          <rPr>
            <sz val="8"/>
            <color indexed="81"/>
            <rFont val="Tahoma"/>
            <family val="2"/>
          </rPr>
          <t xml:space="preserve">
C.A.D MOI</t>
        </r>
      </text>
    </comment>
    <comment ref="C71" authorId="1" shapeId="0" xr:uid="{00000000-0006-0000-0100-000003000000}">
      <text>
        <r>
          <rPr>
            <b/>
            <sz val="8"/>
            <color indexed="81"/>
            <rFont val="Tahoma"/>
            <family val="2"/>
          </rPr>
          <t>automation:</t>
        </r>
        <r>
          <rPr>
            <sz val="8"/>
            <color indexed="81"/>
            <rFont val="Tahoma"/>
            <family val="2"/>
          </rPr>
          <t xml:space="preserve">
ET ENCORE MOI</t>
        </r>
      </text>
    </comment>
  </commentList>
</comments>
</file>

<file path=xl/sharedStrings.xml><?xml version="1.0" encoding="utf-8"?>
<sst xmlns="http://schemas.openxmlformats.org/spreadsheetml/2006/main" count="960" uniqueCount="393">
  <si>
    <t>Code</t>
  </si>
  <si>
    <t xml:space="preserve">  Description</t>
  </si>
  <si>
    <t>Loop Nr.</t>
  </si>
  <si>
    <t>Type</t>
  </si>
  <si>
    <t>.</t>
  </si>
  <si>
    <t>SD</t>
  </si>
  <si>
    <t>Battery Room</t>
  </si>
  <si>
    <t>SD-Ex</t>
  </si>
  <si>
    <t>W/H Lift Mach. Room</t>
  </si>
  <si>
    <t>W/H Sur.Console</t>
  </si>
  <si>
    <t>MCP</t>
  </si>
  <si>
    <t>Pass.Fwd.STBD.</t>
  </si>
  <si>
    <t>Capt.Bed Room</t>
  </si>
  <si>
    <t>Capt.Day Room</t>
  </si>
  <si>
    <t>Pass.STBD.Fwd.</t>
  </si>
  <si>
    <t>Bonded Store</t>
  </si>
  <si>
    <t>3rd Off. Cabin</t>
  </si>
  <si>
    <t>2nd Off. Bed Room</t>
  </si>
  <si>
    <t>2nd Off. Day Room</t>
  </si>
  <si>
    <t>Pass.STBD.Aft.</t>
  </si>
  <si>
    <t>Ch.Off.Day Room</t>
  </si>
  <si>
    <t>Pass.Aft.STBD.</t>
  </si>
  <si>
    <t>Ch.Off.Bed Room</t>
  </si>
  <si>
    <t>2nd.Eng.Bed Room</t>
  </si>
  <si>
    <t>Pass.Aft.PORT</t>
  </si>
  <si>
    <t>2nd.Eng.Day Room</t>
  </si>
  <si>
    <t>Pass.PORT Aft.</t>
  </si>
  <si>
    <t>Gas Eng.Day Room</t>
  </si>
  <si>
    <t>Gas Eng.Bed Room</t>
  </si>
  <si>
    <t>3rd Eng.Cabin</t>
  </si>
  <si>
    <t>Pass.PORT Fwd.</t>
  </si>
  <si>
    <t>Ch.Eng.Day Room</t>
  </si>
  <si>
    <t>Ch.Eng.Bed Room</t>
  </si>
  <si>
    <t>Pass.Fwd.PORT</t>
  </si>
  <si>
    <t>Owner Bed Room</t>
  </si>
  <si>
    <t>Owner Day Room</t>
  </si>
  <si>
    <t>Pass.Centr.Fwd.</t>
  </si>
  <si>
    <t>Navig./Electr.Equip.Room</t>
  </si>
  <si>
    <t>Stairway</t>
  </si>
  <si>
    <t>Ship's Office STBD.</t>
  </si>
  <si>
    <t>TD</t>
  </si>
  <si>
    <t>Ship's Office PORT</t>
  </si>
  <si>
    <t>Pass.Centre Fwd.</t>
  </si>
  <si>
    <t>CCR STBD.</t>
  </si>
  <si>
    <t>CCR Console</t>
  </si>
  <si>
    <t>CCR PORT</t>
  </si>
  <si>
    <t>Off.Changing Room</t>
  </si>
  <si>
    <t>Pass. STBD.Aft.</t>
  </si>
  <si>
    <t>Pilot Cabin</t>
  </si>
  <si>
    <t>Junior Off.(B)</t>
  </si>
  <si>
    <t>Junior Off.(A)</t>
  </si>
  <si>
    <t>Conference Room</t>
  </si>
  <si>
    <t>Off.Laundry</t>
  </si>
  <si>
    <t>LOOP 1</t>
  </si>
  <si>
    <t>Crew Cabin (G)</t>
  </si>
  <si>
    <t>Crew Cabin (H)</t>
  </si>
  <si>
    <t>Crew Cabin (I)</t>
  </si>
  <si>
    <t>Crew Changing Room</t>
  </si>
  <si>
    <t>Crew Cabin (J)</t>
  </si>
  <si>
    <t>Crew Cabin (K)</t>
  </si>
  <si>
    <t>Crew Cabin (L)</t>
  </si>
  <si>
    <t>Crew Cabin (M)</t>
  </si>
  <si>
    <t>Crew Cabin (N)</t>
  </si>
  <si>
    <t>Ch.Cook Cabin</t>
  </si>
  <si>
    <t>Spare P/Off.</t>
  </si>
  <si>
    <t>Crew Cabin (O)</t>
  </si>
  <si>
    <t>Crew Cabin (A)</t>
  </si>
  <si>
    <t>Crew Cabin (B)</t>
  </si>
  <si>
    <t>Crew Cabin ©</t>
  </si>
  <si>
    <t>Crew Cabin (D)</t>
  </si>
  <si>
    <t>Crew Cabin (E)</t>
  </si>
  <si>
    <t>Pass.Fwd.Centre</t>
  </si>
  <si>
    <t>Crew Cabin (F)</t>
  </si>
  <si>
    <t>Off.Service Room</t>
  </si>
  <si>
    <t>Galley</t>
  </si>
  <si>
    <t>Crew Service Room</t>
  </si>
  <si>
    <t>Duty Mess Room</t>
  </si>
  <si>
    <t>Pass.Fwd. PORT</t>
  </si>
  <si>
    <t>Crew Recr.Room PORT</t>
  </si>
  <si>
    <t>Crew Recr.Room STBD</t>
  </si>
  <si>
    <t>Gymnasium</t>
  </si>
  <si>
    <t>First Aid Room</t>
  </si>
  <si>
    <t>Hospital</t>
  </si>
  <si>
    <t>Pass.PORT</t>
  </si>
  <si>
    <t>Eng.Changing Room</t>
  </si>
  <si>
    <t>Suez Crew Cabin</t>
  </si>
  <si>
    <t>Ship's Laundry</t>
  </si>
  <si>
    <t>A/C Mach.Room Fwd.</t>
  </si>
  <si>
    <t>A/C Mach.Room Middle</t>
  </si>
  <si>
    <t>A/C Mach.Room Aft.</t>
  </si>
  <si>
    <t>Dry Provis.Store Aft.</t>
  </si>
  <si>
    <t>Dry Provis.Store Fwd.</t>
  </si>
  <si>
    <t>Electr.Distrib.Panel Room</t>
  </si>
  <si>
    <t>Fire C/R Safety Station</t>
  </si>
  <si>
    <t>Pass.STBD.</t>
  </si>
  <si>
    <t>Engine Room 1st Deck</t>
  </si>
  <si>
    <t>LOOP 2</t>
  </si>
  <si>
    <t>E/R Entrance</t>
  </si>
  <si>
    <t>Nr.2 SWBD Room PORT</t>
  </si>
  <si>
    <t>Nr.2 SWBD Room STBD</t>
  </si>
  <si>
    <t>Nr.1 SWBD Room PORT</t>
  </si>
  <si>
    <t>Nr.1 SWBD Room STBD</t>
  </si>
  <si>
    <t>ECR</t>
  </si>
  <si>
    <t>ECR PORT</t>
  </si>
  <si>
    <t>ECR STBD.</t>
  </si>
  <si>
    <t xml:space="preserve"> A/C for ECR</t>
  </si>
  <si>
    <t>STBD.Transform</t>
  </si>
  <si>
    <t>A/C Plant (1)</t>
  </si>
  <si>
    <t>Prov.Refrig.Plant</t>
  </si>
  <si>
    <t>A/C Plant (2)</t>
  </si>
  <si>
    <t>I/G Gen.Space</t>
  </si>
  <si>
    <t>Em'cy Exit STBD</t>
  </si>
  <si>
    <t>Nr.1 Boiler Aft.</t>
  </si>
  <si>
    <t>Nr.1 Boiler Burner Side</t>
  </si>
  <si>
    <t>FD</t>
  </si>
  <si>
    <t>Nr.1 Boiler Fwd.</t>
  </si>
  <si>
    <t>Boiler Cent.Fwd.</t>
  </si>
  <si>
    <t>Boiler Cent.Aft.</t>
  </si>
  <si>
    <t>Nr.2 Boiler Aft.</t>
  </si>
  <si>
    <t>Nr.2 Boiler Burner Side</t>
  </si>
  <si>
    <t>Nr.2 Boiler Fwd.</t>
  </si>
  <si>
    <t>Eng.Room Store Aft.</t>
  </si>
  <si>
    <t>Em'cy Exit PORT</t>
  </si>
  <si>
    <t>Eng.Room Store Fwd.</t>
  </si>
  <si>
    <t>N2 Buffer Tk</t>
  </si>
  <si>
    <t>N2 Feed Air Compressor</t>
  </si>
  <si>
    <t>PORT Incinerator D/O Pump</t>
  </si>
  <si>
    <t>A/C for SWBD Room</t>
  </si>
  <si>
    <t>ECR Outside Port</t>
  </si>
  <si>
    <t>ECR Outside Port Aft.</t>
  </si>
  <si>
    <t>ECC</t>
  </si>
  <si>
    <t>ECR Outside STBD Aft.</t>
  </si>
  <si>
    <t>Engine Room 2nd Deck</t>
  </si>
  <si>
    <t>Stairway PORT</t>
  </si>
  <si>
    <t>D/G Eng.Aft.</t>
  </si>
  <si>
    <t>D/G Eng.</t>
  </si>
  <si>
    <t>D/G Eng.Fwd.</t>
  </si>
  <si>
    <t>Nr.2 T/G</t>
  </si>
  <si>
    <t>Nr.1 T/G</t>
  </si>
  <si>
    <t>Nr.1 F.W.Gen.Fl.Type</t>
  </si>
  <si>
    <t>Sewage Unit</t>
  </si>
  <si>
    <t>I/G Dyer Unit Side</t>
  </si>
  <si>
    <t>I/G Dyer Unit Aft.</t>
  </si>
  <si>
    <t>I/G Cool.Unit Fwd.</t>
  </si>
  <si>
    <t>I/G Cool.Unit Aft.</t>
  </si>
  <si>
    <t>Stairway STBD</t>
  </si>
  <si>
    <t>I/G Gen.Scrubber</t>
  </si>
  <si>
    <t>E/R Workshop Side</t>
  </si>
  <si>
    <t>Em'cy Exit</t>
  </si>
  <si>
    <t>Boiler Feed W.Samp R.</t>
  </si>
  <si>
    <t xml:space="preserve">Engr's Workshop Aft </t>
  </si>
  <si>
    <t xml:space="preserve">Engr's Workshop Middle </t>
  </si>
  <si>
    <t xml:space="preserve">Engr's Workshop Welding Area </t>
  </si>
  <si>
    <t>Electr.Workshop</t>
  </si>
  <si>
    <t>Engr's Workshop Fwd.</t>
  </si>
  <si>
    <t>Engr's Workshop A/C Area</t>
  </si>
  <si>
    <t>S/G Room STBD.Fwd</t>
  </si>
  <si>
    <t>S/G Room STBD.Aft.</t>
  </si>
  <si>
    <t>S/G Room STBD</t>
  </si>
  <si>
    <t>S/G Room PORT Aft.</t>
  </si>
  <si>
    <t>S/G Room PORT Fwd.</t>
  </si>
  <si>
    <t>Engine Room 3rd Deck</t>
  </si>
  <si>
    <t>LOOP 3</t>
  </si>
  <si>
    <t>Dump Steam Con.V/V Fwd.</t>
  </si>
  <si>
    <t>Central F/W Cooler</t>
  </si>
  <si>
    <t>Gland Cond.Exh.Fan</t>
  </si>
  <si>
    <t>Control Air Compressor</t>
  </si>
  <si>
    <t>Control Air Rcvr.</t>
  </si>
  <si>
    <t>LPSG Drain Cooler</t>
  </si>
  <si>
    <t>Purifier Room Fwd.</t>
  </si>
  <si>
    <t>Purifier Room Aft.</t>
  </si>
  <si>
    <t>Make-up V/V Unit</t>
  </si>
  <si>
    <t>L/O Filter</t>
  </si>
  <si>
    <t>Main L/O Cooler</t>
  </si>
  <si>
    <t>Gen.Service Tk.</t>
  </si>
  <si>
    <t>Main Feed W.Pp.</t>
  </si>
  <si>
    <t>Calorifier filter</t>
  </si>
  <si>
    <t>Em'cy Feed W.Pp.</t>
  </si>
  <si>
    <t>Dehumidifier STBD</t>
  </si>
  <si>
    <t xml:space="preserve">Dump Steam Con.V/V </t>
  </si>
  <si>
    <t>Engine Room Floor</t>
  </si>
  <si>
    <t>Navig.Drain Pp.</t>
  </si>
  <si>
    <t>Fire Jockey Pp.</t>
  </si>
  <si>
    <t>Main SW Circ.Pp.</t>
  </si>
  <si>
    <t>Bilge Pp.</t>
  </si>
  <si>
    <t>Navig.Drain Pp.Aft.</t>
  </si>
  <si>
    <t>Emergency Generator Room</t>
  </si>
  <si>
    <t>LOOP 4</t>
  </si>
  <si>
    <t>Em'cy Gen.Room</t>
  </si>
  <si>
    <t>Eng.Room Upper Deck</t>
  </si>
  <si>
    <t>Air Lock</t>
  </si>
  <si>
    <t>Gas Hood Room</t>
  </si>
  <si>
    <t>FD-Ex</t>
  </si>
  <si>
    <t>Incinerator Room</t>
  </si>
  <si>
    <t>Engine Casing Deck A</t>
  </si>
  <si>
    <t>STBD.Fwd.</t>
  </si>
  <si>
    <t>STBD.Aft.</t>
  </si>
  <si>
    <t>Centre</t>
  </si>
  <si>
    <t>PORT Aft</t>
  </si>
  <si>
    <t>PORT Fwd.</t>
  </si>
  <si>
    <t>Engine Casing Deck B</t>
  </si>
  <si>
    <t>Engine Casing Deck C</t>
  </si>
  <si>
    <t>Centr.Stairway</t>
  </si>
  <si>
    <t>Engine Casing Top</t>
  </si>
  <si>
    <t>Top</t>
  </si>
  <si>
    <t>Electrical Motor Room</t>
  </si>
  <si>
    <t>LOOP 5</t>
  </si>
  <si>
    <t>Electrical Motor Room PORT</t>
  </si>
  <si>
    <t>Electrical Motor Room STBD</t>
  </si>
  <si>
    <t>Cargo Compressor Room</t>
  </si>
  <si>
    <t>Bosun Store Fore</t>
  </si>
  <si>
    <t>LOOP 6</t>
  </si>
  <si>
    <t>Bowthruster Room</t>
  </si>
  <si>
    <t>Fwd.Pump Room</t>
  </si>
  <si>
    <t>Total Flame Detectors</t>
  </si>
  <si>
    <t>Total Manual Call Points</t>
  </si>
  <si>
    <t>Heat det.</t>
  </si>
  <si>
    <t>Accommodation Navig.Deck</t>
  </si>
  <si>
    <t>Accommodation D.Deck</t>
  </si>
  <si>
    <t>Accommodation B.Deck</t>
  </si>
  <si>
    <t>Accommodation A.Deck</t>
  </si>
  <si>
    <t>Accommodation Upper Deck</t>
  </si>
  <si>
    <t>W/H STBD FWD</t>
  </si>
  <si>
    <t>W/H STBD AFT</t>
  </si>
  <si>
    <t>W/H P AFT</t>
  </si>
  <si>
    <t>W/H P FWD</t>
  </si>
  <si>
    <t>SCI</t>
  </si>
  <si>
    <t>Cable trunk</t>
  </si>
  <si>
    <t>Accommodation C.Deck</t>
  </si>
  <si>
    <t>4th.Eng.Cabin (A)</t>
  </si>
  <si>
    <t>4th.Eng.Cabin (B)</t>
  </si>
  <si>
    <t>AUTOMATION ENGINEER day room</t>
  </si>
  <si>
    <t>AUTOMATION ENGINEER bed room</t>
  </si>
  <si>
    <t>Cargo off bed room</t>
  </si>
  <si>
    <t>Cargo off day room</t>
  </si>
  <si>
    <t>Port pass mid</t>
  </si>
  <si>
    <t>Video ent. Room</t>
  </si>
  <si>
    <t>Bosun cabin</t>
  </si>
  <si>
    <t>Aft pass SB</t>
  </si>
  <si>
    <t>Aft pass center</t>
  </si>
  <si>
    <t>Electr.Equip.Room SB</t>
  </si>
  <si>
    <t>Electr.Equip.Room P fwd</t>
  </si>
  <si>
    <t>Electr.Equip.Room P aft</t>
  </si>
  <si>
    <t>Pass.Aft.center</t>
  </si>
  <si>
    <t>Pass.Aft.mid</t>
  </si>
  <si>
    <t>Pass.aft centre</t>
  </si>
  <si>
    <t>Galley SB.</t>
  </si>
  <si>
    <t>Galley P</t>
  </si>
  <si>
    <t>Crew mess room after</t>
  </si>
  <si>
    <t>Crew Mess Room fwd</t>
  </si>
  <si>
    <t>Aft pass P</t>
  </si>
  <si>
    <t>Off.Recreat.Room Fwd</t>
  </si>
  <si>
    <t>Off.Recreat.Room aft</t>
  </si>
  <si>
    <t>Off.Mess Room aft</t>
  </si>
  <si>
    <t>Off.Mess Room Fwd</t>
  </si>
  <si>
    <t xml:space="preserve">Pass.Centre </t>
  </si>
  <si>
    <t>Nr.2 CSBD STBD FWD.</t>
  </si>
  <si>
    <t>Nr.2 CSBD STBD AFT.</t>
  </si>
  <si>
    <t>Nr.2 CSBD PORT FWD</t>
  </si>
  <si>
    <t>Nr.2 CSBD PORT AFT</t>
  </si>
  <si>
    <t>Nr.1 CSBD STBD. AFT</t>
  </si>
  <si>
    <t>Nr.1 CSBD STBD. FWD</t>
  </si>
  <si>
    <t>Nr.1 CSBD PORT FWD</t>
  </si>
  <si>
    <t>Nr.1 CSBD PORT AFT</t>
  </si>
  <si>
    <t>Nr.2 SWBD Room FWD</t>
  </si>
  <si>
    <t>Nr.1 SWBD Room FWD</t>
  </si>
  <si>
    <t>Nr.1 SWBD Room AFT</t>
  </si>
  <si>
    <t>Nr.2 SWBD Room AFT</t>
  </si>
  <si>
    <t>ECR SB</t>
  </si>
  <si>
    <t>ECR FWD</t>
  </si>
  <si>
    <t>Nr 3 T/G AFT</t>
  </si>
  <si>
    <t>Nr 3 T/G FWD</t>
  </si>
  <si>
    <t xml:space="preserve">Nr 3 T/G </t>
  </si>
  <si>
    <t>Nr.2 T/G AFT.</t>
  </si>
  <si>
    <t>Nr.2 T/G FWD.</t>
  </si>
  <si>
    <t>LPSG FWD</t>
  </si>
  <si>
    <t xml:space="preserve">E/R workshop </t>
  </si>
  <si>
    <t>TIMER</t>
  </si>
  <si>
    <t>????</t>
  </si>
  <si>
    <t>Ion exchanger</t>
  </si>
  <si>
    <t>MP bleed st red v/v SB</t>
  </si>
  <si>
    <t>Dump Steam Silencer FWD</t>
  </si>
  <si>
    <t>Nr 1 ballast pp FWD</t>
  </si>
  <si>
    <t>Main C.W Circ. Pp</t>
  </si>
  <si>
    <t>Atm.Condenser.</t>
  </si>
  <si>
    <t>Oil Drain Inspection Tk.</t>
  </si>
  <si>
    <t>Oil Drain Inspection Tk.After</t>
  </si>
  <si>
    <t>S/T L.O Pp.</t>
  </si>
  <si>
    <t>Hyd. Power unit</t>
  </si>
  <si>
    <t>B.W separator</t>
  </si>
  <si>
    <t>Em'cy Gen.Room AFT</t>
  </si>
  <si>
    <t>Em'cy Gen. Room FWD</t>
  </si>
  <si>
    <t>Em'cy Gen.Room Exit</t>
  </si>
  <si>
    <t>Port aft.</t>
  </si>
  <si>
    <t>Cent Fwd</t>
  </si>
  <si>
    <t>SB Fwd</t>
  </si>
  <si>
    <t>SB Aft</t>
  </si>
  <si>
    <t>B Deck Cent.</t>
  </si>
  <si>
    <t xml:space="preserve"> S-Space PORT</t>
  </si>
  <si>
    <t>E/Casing C Dk STB</t>
  </si>
  <si>
    <t>S-Stpace</t>
  </si>
  <si>
    <t>Cargo Compressor Room PORT</t>
  </si>
  <si>
    <t>4A</t>
  </si>
  <si>
    <t>4B</t>
  </si>
  <si>
    <t xml:space="preserve">Cargo Compressor Room PORT </t>
  </si>
  <si>
    <t>5A</t>
  </si>
  <si>
    <t>5B</t>
  </si>
  <si>
    <t>Cargo Compressor Room STBD</t>
  </si>
  <si>
    <t>Center Fwd.</t>
  </si>
  <si>
    <t>LOOP 7</t>
  </si>
  <si>
    <t>Entrance</t>
  </si>
  <si>
    <t>Bosun Store  Aft.</t>
  </si>
  <si>
    <t>Bosun Store  Mid.</t>
  </si>
  <si>
    <t>Bosun Store Fwd.</t>
  </si>
  <si>
    <t>Nr 3 STR</t>
  </si>
  <si>
    <t>LOOP 8</t>
  </si>
  <si>
    <t>Heating water pump room</t>
  </si>
  <si>
    <t>STB Fwd.</t>
  </si>
  <si>
    <t>STB Aft.</t>
  </si>
  <si>
    <t>Aft Exit</t>
  </si>
  <si>
    <t>Port Aft</t>
  </si>
  <si>
    <t>Fwd Exit</t>
  </si>
  <si>
    <t>Regas SWBD and STL Control room</t>
  </si>
  <si>
    <t>Port Fwd.</t>
  </si>
  <si>
    <t>Port Exit</t>
  </si>
  <si>
    <t>Center Aft.</t>
  </si>
  <si>
    <t>SB Fwd.</t>
  </si>
  <si>
    <t>Fwd. Exit</t>
  </si>
  <si>
    <t>STL Ccompartment</t>
  </si>
  <si>
    <t>17A</t>
  </si>
  <si>
    <t>upp.DK level</t>
  </si>
  <si>
    <t>17B</t>
  </si>
  <si>
    <t>17C</t>
  </si>
  <si>
    <t>B/Store DK Level</t>
  </si>
  <si>
    <t>18A</t>
  </si>
  <si>
    <t>18B</t>
  </si>
  <si>
    <t>17.974 A/B Level</t>
  </si>
  <si>
    <t>17.974 A/B Und. Level</t>
  </si>
  <si>
    <t>Exit trunk</t>
  </si>
  <si>
    <t>Heat Det.</t>
  </si>
  <si>
    <t>Flame Det.</t>
  </si>
  <si>
    <t>LOCAL FIRE FIGHTING SYSTEM</t>
  </si>
  <si>
    <t>01</t>
  </si>
  <si>
    <t>02</t>
  </si>
  <si>
    <t>Incinerator Room Fwd</t>
  </si>
  <si>
    <t>03</t>
  </si>
  <si>
    <t>Incinerator Room Aft</t>
  </si>
  <si>
    <t>04</t>
  </si>
  <si>
    <t>PB</t>
  </si>
  <si>
    <t>05</t>
  </si>
  <si>
    <t>IGG Brn.Side</t>
  </si>
  <si>
    <t>06</t>
  </si>
  <si>
    <t>Inert Gas Generator Burner</t>
  </si>
  <si>
    <t>07</t>
  </si>
  <si>
    <t>Inert Gas Generator Burner After</t>
  </si>
  <si>
    <t>08</t>
  </si>
  <si>
    <t>Inert Gas Generator Burner Fwd</t>
  </si>
  <si>
    <t>09</t>
  </si>
  <si>
    <t>Nr.1 Boiler Side</t>
  </si>
  <si>
    <t>Nr.1 Boiler Burner</t>
  </si>
  <si>
    <t>Nr.1 Boiler Burner Aft</t>
  </si>
  <si>
    <t>Nr.1 Boiler Burner Fwd</t>
  </si>
  <si>
    <t>D/G Engine</t>
  </si>
  <si>
    <t>D/G Engine Fwd</t>
  </si>
  <si>
    <t>D/G Engine Aft</t>
  </si>
  <si>
    <t>D/G Engine Room</t>
  </si>
  <si>
    <t>Nr.2 Boiler Burner</t>
  </si>
  <si>
    <t>Nr.2 Boiler Burner Fwd</t>
  </si>
  <si>
    <t>Nr.2 Boiler Burner Aft</t>
  </si>
  <si>
    <t>Nr.2 Boiler Side</t>
  </si>
  <si>
    <t>Total Smoke/Temperature Detectors</t>
  </si>
  <si>
    <t>Total</t>
  </si>
  <si>
    <t>Inert Gas Generator  Side</t>
  </si>
  <si>
    <t>10</t>
  </si>
  <si>
    <t>11</t>
  </si>
  <si>
    <t>12</t>
  </si>
  <si>
    <t>Total Smoke Detectors IP22</t>
  </si>
  <si>
    <t>Total Smoke Detectors IP55</t>
  </si>
  <si>
    <t>Total Smoke Detectors IP55 (Ex)</t>
  </si>
  <si>
    <t>Total Flame Detectors IP55</t>
  </si>
  <si>
    <t>Total Flame Detectors IP66 Ex</t>
  </si>
  <si>
    <t>Total Thermal Detectors IP22</t>
  </si>
  <si>
    <t>Total Thermal Detectors IP55</t>
  </si>
  <si>
    <t>Total Manual Call Points IP24</t>
  </si>
  <si>
    <t>Total Manual Call Points IP55</t>
  </si>
  <si>
    <t>Total Manual Call Points (Ex type)</t>
  </si>
  <si>
    <t>Test date</t>
  </si>
  <si>
    <t>Test Date</t>
  </si>
  <si>
    <t>Loop No.</t>
  </si>
  <si>
    <t>Loop</t>
  </si>
  <si>
    <r>
      <t xml:space="preserve">AUTO - MANUAL SWITCH: Key switch in </t>
    </r>
    <r>
      <rPr>
        <b/>
        <sz val="10"/>
        <color indexed="10"/>
        <rFont val="Calibri"/>
        <family val="2"/>
        <scheme val="minor"/>
      </rPr>
      <t>MANUAL</t>
    </r>
    <r>
      <rPr>
        <sz val="10"/>
        <color indexed="10"/>
        <rFont val="Calibri"/>
        <family val="2"/>
        <scheme val="minor"/>
      </rPr>
      <t xml:space="preserve"> position for testing detectors without activating sprinkler</t>
    </r>
  </si>
  <si>
    <t>LNG/</t>
  </si>
  <si>
    <t>FIRE DETECTION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</si>
</sst>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Black][&gt;0]#,##0;[Red][&lt;0]\-#,##0;General"/>
  </numFmts>
  <fonts count="17" x14ac:knownFonts="1">
    <font>
      <sz val="10"/>
      <name val="Arial"/>
    </font>
    <font>
      <sz val="14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name val="Arial"/>
      <family val="2"/>
    </font>
    <font>
      <sz val="10"/>
      <name val="Times New Roma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0"/>
      <color indexed="6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5" fontId="0" fillId="0" borderId="27" xfId="0" applyNumberFormat="1" applyBorder="1"/>
    <xf numFmtId="15" fontId="0" fillId="0" borderId="0" xfId="0" applyNumberFormat="1"/>
    <xf numFmtId="0" fontId="5" fillId="0" borderId="0" xfId="0" applyFont="1"/>
    <xf numFmtId="0" fontId="5" fillId="0" borderId="0" xfId="0" applyFont="1" applyAlignment="1">
      <alignment horizontal="center"/>
    </xf>
    <xf numFmtId="15" fontId="5" fillId="0" borderId="0" xfId="0" applyNumberFormat="1" applyFont="1"/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9" fillId="0" borderId="9" xfId="0" applyFont="1" applyBorder="1"/>
    <xf numFmtId="0" fontId="7" fillId="0" borderId="5" xfId="0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/>
    <xf numFmtId="164" fontId="9" fillId="0" borderId="1" xfId="0" applyNumberFormat="1" applyFont="1" applyBorder="1" applyAlignment="1">
      <alignment horizontal="center"/>
    </xf>
    <xf numFmtId="15" fontId="7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0" borderId="6" xfId="0" applyFont="1" applyBorder="1"/>
    <xf numFmtId="0" fontId="7" fillId="0" borderId="3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8" xfId="0" applyFont="1" applyBorder="1"/>
    <xf numFmtId="164" fontId="9" fillId="0" borderId="8" xfId="0" applyNumberFormat="1" applyFont="1" applyBorder="1" applyAlignment="1">
      <alignment horizontal="center"/>
    </xf>
    <xf numFmtId="15" fontId="7" fillId="0" borderId="8" xfId="0" applyNumberFormat="1" applyFont="1" applyBorder="1" applyAlignment="1" applyProtection="1">
      <alignment horizontal="center"/>
      <protection locked="0"/>
    </xf>
    <xf numFmtId="0" fontId="7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1" fontId="8" fillId="3" borderId="3" xfId="0" applyNumberFormat="1" applyFont="1" applyFill="1" applyBorder="1" applyAlignment="1">
      <alignment horizontal="center"/>
    </xf>
    <xf numFmtId="0" fontId="6" fillId="0" borderId="7" xfId="0" applyFont="1" applyBorder="1"/>
    <xf numFmtId="1" fontId="8" fillId="0" borderId="7" xfId="0" applyNumberFormat="1" applyFont="1" applyBorder="1" applyAlignment="1">
      <alignment horizontal="center"/>
    </xf>
    <xf numFmtId="0" fontId="6" fillId="0" borderId="4" xfId="0" applyFont="1" applyBorder="1"/>
    <xf numFmtId="0" fontId="9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64" fontId="9" fillId="0" borderId="6" xfId="0" applyNumberFormat="1" applyFont="1" applyBorder="1" applyAlignment="1">
      <alignment horizontal="center"/>
    </xf>
    <xf numFmtId="0" fontId="6" fillId="0" borderId="1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/>
    <xf numFmtId="15" fontId="13" fillId="0" borderId="27" xfId="0" applyNumberFormat="1" applyFont="1" applyBorder="1" applyAlignment="1">
      <alignment horizontal="center"/>
    </xf>
    <xf numFmtId="15" fontId="6" fillId="0" borderId="28" xfId="0" applyNumberFormat="1" applyFont="1" applyBorder="1" applyAlignment="1" applyProtection="1">
      <alignment horizontal="center"/>
      <protection locked="0"/>
    </xf>
    <xf numFmtId="15" fontId="7" fillId="0" borderId="29" xfId="0" applyNumberFormat="1" applyFont="1" applyBorder="1" applyAlignment="1" applyProtection="1">
      <alignment horizontal="center"/>
      <protection locked="0"/>
    </xf>
    <xf numFmtId="0" fontId="14" fillId="0" borderId="0" xfId="0" applyFont="1" applyAlignment="1">
      <alignment horizontal="center"/>
    </xf>
    <xf numFmtId="15" fontId="7" fillId="0" borderId="6" xfId="0" applyNumberFormat="1" applyFont="1" applyBorder="1" applyAlignment="1" applyProtection="1">
      <alignment horizontal="center"/>
      <protection locked="0"/>
    </xf>
    <xf numFmtId="15" fontId="7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18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15" fontId="7" fillId="0" borderId="1" xfId="0" applyNumberFormat="1" applyFont="1" applyBorder="1"/>
    <xf numFmtId="15" fontId="7" fillId="0" borderId="31" xfId="0" applyNumberFormat="1" applyFont="1" applyBorder="1"/>
    <xf numFmtId="15" fontId="7" fillId="0" borderId="0" xfId="0" applyNumberFormat="1" applyFont="1"/>
    <xf numFmtId="0" fontId="7" fillId="0" borderId="16" xfId="0" applyFont="1" applyBorder="1"/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/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/>
    <xf numFmtId="0" fontId="7" fillId="0" borderId="23" xfId="0" applyFont="1" applyBorder="1" applyAlignment="1">
      <alignment horizontal="center"/>
    </xf>
    <xf numFmtId="0" fontId="7" fillId="0" borderId="25" xfId="0" applyFont="1" applyBorder="1"/>
    <xf numFmtId="0" fontId="7" fillId="0" borderId="26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7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15" fillId="0" borderId="0" xfId="0" applyFont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15" fontId="7" fillId="0" borderId="0" xfId="0" applyNumberFormat="1" applyFont="1" applyAlignment="1" applyProtection="1">
      <alignment horizontal="center"/>
      <protection locked="0"/>
    </xf>
    <xf numFmtId="16" fontId="7" fillId="0" borderId="0" xfId="0" applyNumberFormat="1" applyFont="1" applyAlignment="1" applyProtection="1">
      <alignment horizontal="center"/>
      <protection locked="0"/>
    </xf>
    <xf numFmtId="16" fontId="7" fillId="0" borderId="0" xfId="0" quotePrefix="1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7" fillId="0" borderId="10" xfId="0" applyFont="1" applyBorder="1" applyAlignment="1">
      <alignment horizontal="center"/>
    </xf>
    <xf numFmtId="15" fontId="7" fillId="0" borderId="0" xfId="0" applyNumberFormat="1" applyFont="1" applyAlignment="1">
      <alignment horizontal="center"/>
    </xf>
    <xf numFmtId="0" fontId="7" fillId="0" borderId="21" xfId="0" applyFont="1" applyBorder="1" applyAlignment="1">
      <alignment horizontal="center"/>
    </xf>
    <xf numFmtId="0" fontId="6" fillId="0" borderId="22" xfId="0" applyFont="1" applyBorder="1"/>
    <xf numFmtId="0" fontId="7" fillId="0" borderId="10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3" xfId="0" applyFont="1" applyBorder="1" applyAlignment="1">
      <alignment horizontal="center"/>
    </xf>
    <xf numFmtId="15" fontId="7" fillId="0" borderId="13" xfId="0" applyNumberFormat="1" applyFont="1" applyBorder="1"/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9" fillId="0" borderId="36" xfId="0" applyFont="1" applyBorder="1"/>
    <xf numFmtId="0" fontId="7" fillId="0" borderId="37" xfId="0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5" fontId="7" fillId="0" borderId="2" xfId="0" applyNumberFormat="1" applyFont="1" applyBorder="1" applyAlignment="1" applyProtection="1">
      <alignment horizontal="center"/>
      <protection locked="0"/>
    </xf>
    <xf numFmtId="0" fontId="13" fillId="5" borderId="0" xfId="0" applyFont="1" applyFill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1" fontId="8" fillId="3" borderId="38" xfId="0" applyNumberFormat="1" applyFont="1" applyFill="1" applyBorder="1" applyAlignment="1">
      <alignment horizontal="center"/>
    </xf>
    <xf numFmtId="15" fontId="6" fillId="0" borderId="39" xfId="0" applyNumberFormat="1" applyFont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10" fillId="0" borderId="0" xfId="0" applyFont="1"/>
    <xf numFmtId="15" fontId="7" fillId="0" borderId="3" xfId="0" applyNumberFormat="1" applyFont="1" applyBorder="1"/>
    <xf numFmtId="0" fontId="6" fillId="5" borderId="3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1" fillId="6" borderId="33" xfId="0" applyFont="1" applyFill="1" applyBorder="1" applyAlignment="1">
      <alignment horizontal="center"/>
    </xf>
    <xf numFmtId="0" fontId="11" fillId="6" borderId="15" xfId="0" applyFont="1" applyFill="1" applyBorder="1" applyAlignment="1">
      <alignment horizontal="center"/>
    </xf>
    <xf numFmtId="0" fontId="7" fillId="0" borderId="3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</cellXfs>
  <cellStyles count="1">
    <cellStyle name="Normal" xfId="0" builtinId="0"/>
  </cellStyles>
  <dxfs count="4"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67233</xdr:colOff>
      <xdr:row>1</xdr:row>
      <xdr:rowOff>52293</xdr:rowOff>
    </xdr:from>
    <xdr:to>
      <xdr:col>5</xdr:col>
      <xdr:colOff>642471</xdr:colOff>
      <xdr:row>4</xdr:row>
      <xdr:rowOff>247650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DB98EC4-2CD7-4AE4-9DC2-BC940873788F}"/>
            </a:ext>
          </a:extLst>
        </xdr:cNvPr>
        <xdr:cNvGrpSpPr>
          <a:grpSpLocks/>
        </xdr:cNvGrpSpPr>
      </xdr:nvGrpSpPr>
      <xdr:grpSpPr bwMode="auto">
        <a:xfrm>
          <a:off x="67233" y="344393"/>
          <a:ext cx="5432988" cy="1071657"/>
          <a:chOff x="616062" y="486668"/>
          <a:chExt cx="6545277" cy="1625349"/>
        </a:xfrm>
      </xdr:grpSpPr>
      <xdr:sp macro="" textlink="">
        <xdr:nvSpPr>
          <xdr:cNvPr id="3" name="Rectangle 33">
            <a:extLst>
              <a:ext uri="{FF2B5EF4-FFF2-40B4-BE49-F238E27FC236}">
                <a16:creationId xmlns:a16="http://schemas.microsoft.com/office/drawing/2014/main" id="{5E76622B-58ED-AFB2-6D47-590B495B48E7}"/>
              </a:ext>
            </a:extLst>
          </xdr:cNvPr>
          <xdr:cNvSpPr>
            <a:spLocks noChangeArrowheads="1"/>
          </xdr:cNvSpPr>
        </xdr:nvSpPr>
        <xdr:spPr bwMode="auto">
          <a:xfrm>
            <a:off x="1198726" y="1225910"/>
            <a:ext cx="571571" cy="208906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LNG-52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9F12290E-AA0B-4266-AD50-C19939C54DFF}"/>
              </a:ext>
            </a:extLst>
          </xdr:cNvPr>
          <xdr:cNvGrpSpPr>
            <a:grpSpLocks/>
          </xdr:cNvGrpSpPr>
        </xdr:nvGrpSpPr>
        <xdr:grpSpPr bwMode="auto">
          <a:xfrm>
            <a:off x="616062" y="486668"/>
            <a:ext cx="6545277" cy="1625349"/>
            <a:chOff x="612242" y="479664"/>
            <a:chExt cx="6507288" cy="1601268"/>
          </a:xfrm>
        </xdr:grpSpPr>
        <xdr:grpSp>
          <xdr:nvGrpSpPr>
            <xdr:cNvPr id="5" name="Group 3">
              <a:extLst>
                <a:ext uri="{FF2B5EF4-FFF2-40B4-BE49-F238E27FC236}">
                  <a16:creationId xmlns:a16="http://schemas.microsoft.com/office/drawing/2014/main" id="{460E09CD-26E1-A23A-5E54-61A5FAEC18ED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479664"/>
              <a:ext cx="6507288" cy="1559235"/>
              <a:chOff x="0" y="-12"/>
              <a:chExt cx="920" cy="177"/>
            </a:xfrm>
          </xdr:grpSpPr>
          <xdr:sp macro="" textlink="">
            <xdr:nvSpPr>
              <xdr:cNvPr id="14" name="AutoShape 2">
                <a:extLst>
                  <a:ext uri="{FF2B5EF4-FFF2-40B4-BE49-F238E27FC236}">
                    <a16:creationId xmlns:a16="http://schemas.microsoft.com/office/drawing/2014/main" id="{AC59D8BA-B6AA-391B-103D-41FAD8E2D979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-12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5" name="Rectangle 5">
                <a:extLst>
                  <a:ext uri="{FF2B5EF4-FFF2-40B4-BE49-F238E27FC236}">
                    <a16:creationId xmlns:a16="http://schemas.microsoft.com/office/drawing/2014/main" id="{AE8F9A7C-59B0-1028-CB44-D2AA6F8D95A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6" name="Rectangle 7">
                <a:extLst>
                  <a:ext uri="{FF2B5EF4-FFF2-40B4-BE49-F238E27FC236}">
                    <a16:creationId xmlns:a16="http://schemas.microsoft.com/office/drawing/2014/main" id="{2DF25812-067C-42F5-086D-47AFE84F25C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7" name="Rectangle 8">
                <a:extLst>
                  <a:ext uri="{FF2B5EF4-FFF2-40B4-BE49-F238E27FC236}">
                    <a16:creationId xmlns:a16="http://schemas.microsoft.com/office/drawing/2014/main" id="{549AAC05-07BA-47C4-CCDA-2D115F3ACAE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8" name="Rectangle 10">
                <a:extLst>
                  <a:ext uri="{FF2B5EF4-FFF2-40B4-BE49-F238E27FC236}">
                    <a16:creationId xmlns:a16="http://schemas.microsoft.com/office/drawing/2014/main" id="{505A72FE-66C3-2F8E-D3A6-992E1CAE5DA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19" name="Rectangle 11">
                <a:extLst>
                  <a:ext uri="{FF2B5EF4-FFF2-40B4-BE49-F238E27FC236}">
                    <a16:creationId xmlns:a16="http://schemas.microsoft.com/office/drawing/2014/main" id="{83F8D1A0-7C10-D5FC-B509-5ED60E4C5CD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61" y="75"/>
                <a:ext cx="404" cy="26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ctr">
                <a:spAutoFit/>
              </a:bodyPr>
              <a:lstStyle/>
              <a:p>
                <a:pPr algn="ctr" rtl="0"/>
                <a:r>
                  <a:rPr lang="en-US" sz="1100" b="1" i="0" baseline="0">
                    <a:effectLst/>
                    <a:latin typeface="+mn-lt"/>
                    <a:ea typeface="+mn-ea"/>
                    <a:cs typeface="+mn-cs"/>
                  </a:rPr>
                  <a:t>FIRE DETECTION </a:t>
                </a:r>
                <a:endParaRPr lang="en-IN" sz="1800">
                  <a:effectLst/>
                </a:endParaRPr>
              </a:p>
            </xdr:txBody>
          </xdr:sp>
          <xdr:sp macro="" textlink="">
            <xdr:nvSpPr>
              <xdr:cNvPr id="20" name="Rectangle 12">
                <a:extLst>
                  <a:ext uri="{FF2B5EF4-FFF2-40B4-BE49-F238E27FC236}">
                    <a16:creationId xmlns:a16="http://schemas.microsoft.com/office/drawing/2014/main" id="{0FA862E8-175C-36AE-6925-20EEF41E4F7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1" name="Rectangle 15">
                <a:extLst>
                  <a:ext uri="{FF2B5EF4-FFF2-40B4-BE49-F238E27FC236}">
                    <a16:creationId xmlns:a16="http://schemas.microsoft.com/office/drawing/2014/main" id="{33340B56-1AEE-C68C-EC1A-81FCF8C293B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2" name="Rectangle 34">
                <a:extLst>
                  <a:ext uri="{FF2B5EF4-FFF2-40B4-BE49-F238E27FC236}">
                    <a16:creationId xmlns:a16="http://schemas.microsoft.com/office/drawing/2014/main" id="{AA1882F5-1A74-77A2-2877-F891F4AF432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3" name="Rectangle 37">
                <a:extLst>
                  <a:ext uri="{FF2B5EF4-FFF2-40B4-BE49-F238E27FC236}">
                    <a16:creationId xmlns:a16="http://schemas.microsoft.com/office/drawing/2014/main" id="{9A26C454-EBCD-61B2-7FFD-3DFBB848E5B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6" name="Rectangle 29">
              <a:extLst>
                <a:ext uri="{FF2B5EF4-FFF2-40B4-BE49-F238E27FC236}">
                  <a16:creationId xmlns:a16="http://schemas.microsoft.com/office/drawing/2014/main" id="{D73CB7C3-C73B-3737-8169-DE08D26575E3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25112" y="534505"/>
              <a:ext cx="1382926" cy="394833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821DA6B3-15DE-F39B-8258-E6F2FE8831D2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22842" y="940016"/>
              <a:ext cx="1377562" cy="5474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FA81C8D8-B1F3-25BF-DD3B-64D0CE03C240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25111" y="1487457"/>
              <a:ext cx="1382925" cy="579053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" name="Rectangle 33">
              <a:extLst>
                <a:ext uri="{FF2B5EF4-FFF2-40B4-BE49-F238E27FC236}">
                  <a16:creationId xmlns:a16="http://schemas.microsoft.com/office/drawing/2014/main" id="{88997B02-72BA-2094-1322-422BC226719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733378" y="624838"/>
              <a:ext cx="693877" cy="14530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en-US" sz="1100" b="1">
                  <a:effectLst/>
                  <a:latin typeface="+mn-lt"/>
                  <a:ea typeface="+mn-ea"/>
                  <a:cs typeface="+mn-cs"/>
                </a:rPr>
                <a:t>  </a:t>
              </a: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LNG-52</a:t>
              </a:r>
              <a:endParaRPr lang="en-US" sz="11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0" name="Rectangle 33">
              <a:extLst>
                <a:ext uri="{FF2B5EF4-FFF2-40B4-BE49-F238E27FC236}">
                  <a16:creationId xmlns:a16="http://schemas.microsoft.com/office/drawing/2014/main" id="{56C08045-562B-BFFF-F816-2409485F59C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811026" y="955288"/>
              <a:ext cx="630194" cy="30434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1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11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1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11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1" name="Rectangle 10">
              <a:extLst>
                <a:ext uri="{FF2B5EF4-FFF2-40B4-BE49-F238E27FC236}">
                  <a16:creationId xmlns:a16="http://schemas.microsoft.com/office/drawing/2014/main" id="{24F063DA-6639-470D-4E1D-CB0EAC184D2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838332" y="1513797"/>
              <a:ext cx="725878" cy="23691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1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11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1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1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2" name="Rectangle 29">
              <a:extLst>
                <a:ext uri="{FF2B5EF4-FFF2-40B4-BE49-F238E27FC236}">
                  <a16:creationId xmlns:a16="http://schemas.microsoft.com/office/drawing/2014/main" id="{0D8BCC90-89F6-B2BB-BBFA-FA494113E333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68908" y="528388"/>
              <a:ext cx="1207636" cy="154409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57623705-270A-A5A7-B28F-3536F0DA153D}"/>
                </a:ext>
              </a:extLst>
            </xdr:cNvPr>
            <xdr:cNvSpPr/>
          </xdr:nvSpPr>
          <xdr:spPr>
            <a:xfrm>
              <a:off x="865417" y="522942"/>
              <a:ext cx="6246429" cy="1557990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78014</xdr:rowOff>
    </xdr:from>
    <xdr:to>
      <xdr:col>6</xdr:col>
      <xdr:colOff>662214</xdr:colOff>
      <xdr:row>6</xdr:row>
      <xdr:rowOff>27215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93D8992-FE0A-425C-A793-A99E36538AB0}"/>
            </a:ext>
          </a:extLst>
        </xdr:cNvPr>
        <xdr:cNvGrpSpPr>
          <a:grpSpLocks/>
        </xdr:cNvGrpSpPr>
      </xdr:nvGrpSpPr>
      <xdr:grpSpPr bwMode="auto">
        <a:xfrm>
          <a:off x="0" y="306614"/>
          <a:ext cx="6205764" cy="1092201"/>
          <a:chOff x="616062" y="486668"/>
          <a:chExt cx="6545277" cy="1625349"/>
        </a:xfrm>
      </xdr:grpSpPr>
      <xdr:sp macro="" textlink="">
        <xdr:nvSpPr>
          <xdr:cNvPr id="3" name="Rectangle 33">
            <a:extLst>
              <a:ext uri="{FF2B5EF4-FFF2-40B4-BE49-F238E27FC236}">
                <a16:creationId xmlns:a16="http://schemas.microsoft.com/office/drawing/2014/main" id="{4EEAA744-F4F8-7E35-3D13-2B3062FEF79F}"/>
              </a:ext>
            </a:extLst>
          </xdr:cNvPr>
          <xdr:cNvSpPr>
            <a:spLocks noChangeArrowheads="1"/>
          </xdr:cNvSpPr>
        </xdr:nvSpPr>
        <xdr:spPr bwMode="auto">
          <a:xfrm>
            <a:off x="1198726" y="1225910"/>
            <a:ext cx="571571" cy="208906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LNG-52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950A5F8E-CBDC-1B36-BFC6-B5F0E7AD1CAB}"/>
              </a:ext>
            </a:extLst>
          </xdr:cNvPr>
          <xdr:cNvGrpSpPr>
            <a:grpSpLocks/>
          </xdr:cNvGrpSpPr>
        </xdr:nvGrpSpPr>
        <xdr:grpSpPr bwMode="auto">
          <a:xfrm>
            <a:off x="616062" y="486668"/>
            <a:ext cx="6545277" cy="1625349"/>
            <a:chOff x="612242" y="479664"/>
            <a:chExt cx="6507288" cy="1601268"/>
          </a:xfrm>
        </xdr:grpSpPr>
        <xdr:grpSp>
          <xdr:nvGrpSpPr>
            <xdr:cNvPr id="5" name="Group 3">
              <a:extLst>
                <a:ext uri="{FF2B5EF4-FFF2-40B4-BE49-F238E27FC236}">
                  <a16:creationId xmlns:a16="http://schemas.microsoft.com/office/drawing/2014/main" id="{F25ED351-CBD2-CE49-CAD2-7842C975B1EE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479664"/>
              <a:ext cx="6507288" cy="1559235"/>
              <a:chOff x="0" y="-12"/>
              <a:chExt cx="920" cy="177"/>
            </a:xfrm>
          </xdr:grpSpPr>
          <xdr:sp macro="" textlink="">
            <xdr:nvSpPr>
              <xdr:cNvPr id="14" name="AutoShape 2">
                <a:extLst>
                  <a:ext uri="{FF2B5EF4-FFF2-40B4-BE49-F238E27FC236}">
                    <a16:creationId xmlns:a16="http://schemas.microsoft.com/office/drawing/2014/main" id="{6DC06FC5-F68B-301D-F5DA-DE8120773159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-12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5" name="Rectangle 5">
                <a:extLst>
                  <a:ext uri="{FF2B5EF4-FFF2-40B4-BE49-F238E27FC236}">
                    <a16:creationId xmlns:a16="http://schemas.microsoft.com/office/drawing/2014/main" id="{D2175D33-58D6-7503-761F-FAE5DEF36E1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6" name="Rectangle 7">
                <a:extLst>
                  <a:ext uri="{FF2B5EF4-FFF2-40B4-BE49-F238E27FC236}">
                    <a16:creationId xmlns:a16="http://schemas.microsoft.com/office/drawing/2014/main" id="{15F74996-CBB4-E16A-130E-229E4B18628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7" name="Rectangle 8">
                <a:extLst>
                  <a:ext uri="{FF2B5EF4-FFF2-40B4-BE49-F238E27FC236}">
                    <a16:creationId xmlns:a16="http://schemas.microsoft.com/office/drawing/2014/main" id="{D603E206-9592-3486-C729-DAEA3E14EE2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8" name="Rectangle 10">
                <a:extLst>
                  <a:ext uri="{FF2B5EF4-FFF2-40B4-BE49-F238E27FC236}">
                    <a16:creationId xmlns:a16="http://schemas.microsoft.com/office/drawing/2014/main" id="{62AF7F78-4504-B149-04DD-5847828B46B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19" name="Rectangle 11">
                <a:extLst>
                  <a:ext uri="{FF2B5EF4-FFF2-40B4-BE49-F238E27FC236}">
                    <a16:creationId xmlns:a16="http://schemas.microsoft.com/office/drawing/2014/main" id="{35EA9C39-3AC9-0FE4-E5CC-2BFDB78D6CF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61" y="75"/>
                <a:ext cx="404" cy="26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ctr">
                <a:spAutoFit/>
              </a:bodyPr>
              <a:lstStyle/>
              <a:p>
                <a:pPr algn="ctr" rtl="0"/>
                <a:r>
                  <a:rPr lang="en-US" sz="1100" b="1" i="0" baseline="0">
                    <a:effectLst/>
                    <a:latin typeface="+mn-lt"/>
                    <a:ea typeface="+mn-ea"/>
                    <a:cs typeface="+mn-cs"/>
                  </a:rPr>
                  <a:t>FIRE DETECTION </a:t>
                </a:r>
                <a:endParaRPr lang="en-IN" sz="1800">
                  <a:effectLst/>
                </a:endParaRPr>
              </a:p>
            </xdr:txBody>
          </xdr:sp>
          <xdr:sp macro="" textlink="">
            <xdr:nvSpPr>
              <xdr:cNvPr id="20" name="Rectangle 12">
                <a:extLst>
                  <a:ext uri="{FF2B5EF4-FFF2-40B4-BE49-F238E27FC236}">
                    <a16:creationId xmlns:a16="http://schemas.microsoft.com/office/drawing/2014/main" id="{1C208902-60F0-FBCC-FFB8-5B15BB14C32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1" name="Rectangle 15">
                <a:extLst>
                  <a:ext uri="{FF2B5EF4-FFF2-40B4-BE49-F238E27FC236}">
                    <a16:creationId xmlns:a16="http://schemas.microsoft.com/office/drawing/2014/main" id="{B4D8B7C2-3D33-8AC5-69B7-D56173B24C6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2" name="Rectangle 34">
                <a:extLst>
                  <a:ext uri="{FF2B5EF4-FFF2-40B4-BE49-F238E27FC236}">
                    <a16:creationId xmlns:a16="http://schemas.microsoft.com/office/drawing/2014/main" id="{E3326FFF-F2AB-4448-99B4-2F4BF5DE19C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3" name="Rectangle 37">
                <a:extLst>
                  <a:ext uri="{FF2B5EF4-FFF2-40B4-BE49-F238E27FC236}">
                    <a16:creationId xmlns:a16="http://schemas.microsoft.com/office/drawing/2014/main" id="{06CA74EF-5134-2153-E40D-0BD91B567E4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6" name="Rectangle 29">
              <a:extLst>
                <a:ext uri="{FF2B5EF4-FFF2-40B4-BE49-F238E27FC236}">
                  <a16:creationId xmlns:a16="http://schemas.microsoft.com/office/drawing/2014/main" id="{4077B193-213E-E55E-3E6C-3F25949AD9C6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1" y="529431"/>
              <a:ext cx="1388147" cy="42628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A235A390-65C0-82D2-8F54-5188B29DE86B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23629" y="958763"/>
              <a:ext cx="1376773" cy="528693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E5CC784F-BFCB-9D7F-0FFF-4D6BE732F7A8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89" y="1487457"/>
              <a:ext cx="1388148" cy="579053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" name="Rectangle 33">
              <a:extLst>
                <a:ext uri="{FF2B5EF4-FFF2-40B4-BE49-F238E27FC236}">
                  <a16:creationId xmlns:a16="http://schemas.microsoft.com/office/drawing/2014/main" id="{4F029C97-478B-FCE9-A3A6-3062DEB841A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733378" y="624838"/>
              <a:ext cx="693877" cy="14530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en-US" sz="1100" b="1">
                  <a:effectLst/>
                  <a:latin typeface="+mn-lt"/>
                  <a:ea typeface="+mn-ea"/>
                  <a:cs typeface="+mn-cs"/>
                </a:rPr>
                <a:t>  </a:t>
              </a: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LNG-52</a:t>
              </a:r>
              <a:endParaRPr lang="en-US" sz="11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0" name="Rectangle 33">
              <a:extLst>
                <a:ext uri="{FF2B5EF4-FFF2-40B4-BE49-F238E27FC236}">
                  <a16:creationId xmlns:a16="http://schemas.microsoft.com/office/drawing/2014/main" id="{61EC03A0-5546-7D17-7339-A60FEF355CE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811026" y="955288"/>
              <a:ext cx="630194" cy="30434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1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11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1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11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1" name="Rectangle 10">
              <a:extLst>
                <a:ext uri="{FF2B5EF4-FFF2-40B4-BE49-F238E27FC236}">
                  <a16:creationId xmlns:a16="http://schemas.microsoft.com/office/drawing/2014/main" id="{BE552F1B-3515-1F6F-9A80-08D2085F590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832431" y="1516758"/>
              <a:ext cx="725878" cy="23691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1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11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1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1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2" name="Rectangle 29">
              <a:extLst>
                <a:ext uri="{FF2B5EF4-FFF2-40B4-BE49-F238E27FC236}">
                  <a16:creationId xmlns:a16="http://schemas.microsoft.com/office/drawing/2014/main" id="{E218D372-69BF-4719-FAA0-8854DF895676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68910" y="512962"/>
              <a:ext cx="1214004" cy="1559517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F97EE518-C345-CF11-622D-1FB1ED5C750E}"/>
                </a:ext>
              </a:extLst>
            </xdr:cNvPr>
            <xdr:cNvSpPr/>
          </xdr:nvSpPr>
          <xdr:spPr>
            <a:xfrm>
              <a:off x="865417" y="522942"/>
              <a:ext cx="6246429" cy="1557990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A43"/>
  <sheetViews>
    <sheetView showGridLines="0" tabSelected="1" view="pageBreakPreview" zoomScaleNormal="100" zoomScaleSheetLayoutView="100" workbookViewId="0">
      <selection activeCell="G5" sqref="G5"/>
    </sheetView>
  </sheetViews>
  <sheetFormatPr defaultColWidth="9.08984375" defaultRowHeight="13" x14ac:dyDescent="0.3"/>
  <cols>
    <col min="1" max="2" width="9.90625" style="41" customWidth="1"/>
    <col min="3" max="3" width="31.54296875" style="41" customWidth="1"/>
    <col min="4" max="4" width="8.6328125" style="39" customWidth="1"/>
    <col min="5" max="5" width="9.54296875" style="41" customWidth="1"/>
    <col min="6" max="6" width="11.6328125" style="56" customWidth="1"/>
    <col min="7" max="7" width="10.08984375" style="39" bestFit="1" customWidth="1"/>
    <col min="8" max="8" width="9.6328125" style="39" customWidth="1"/>
    <col min="9" max="16384" width="9.08984375" style="39"/>
  </cols>
  <sheetData>
    <row r="1" spans="1:131" s="40" customFormat="1" ht="23.25" customHeight="1" x14ac:dyDescent="0.25">
      <c r="A1" s="91"/>
      <c r="B1" s="91"/>
      <c r="C1" s="91"/>
      <c r="D1" s="91"/>
      <c r="E1" s="91"/>
      <c r="F1" s="91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  <c r="DL1" s="68"/>
      <c r="DM1" s="68"/>
      <c r="DN1" s="68"/>
      <c r="DO1" s="68"/>
      <c r="DP1" s="68"/>
      <c r="DQ1" s="68"/>
      <c r="DR1" s="68"/>
      <c r="DS1" s="68"/>
      <c r="DT1" s="68"/>
      <c r="DU1" s="68"/>
      <c r="DV1" s="68"/>
      <c r="DW1" s="68"/>
      <c r="DX1" s="68"/>
      <c r="DY1" s="68"/>
      <c r="DZ1" s="68"/>
      <c r="EA1" s="68"/>
    </row>
    <row r="2" spans="1:131" s="40" customFormat="1" ht="23.25" customHeight="1" x14ac:dyDescent="0.25">
      <c r="A2" s="91"/>
      <c r="B2" s="91"/>
      <c r="C2" s="91"/>
      <c r="D2" s="91"/>
      <c r="E2" s="91"/>
      <c r="F2" s="91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</row>
    <row r="3" spans="1:131" s="40" customFormat="1" ht="23.25" customHeight="1" x14ac:dyDescent="0.25">
      <c r="A3" s="91"/>
      <c r="B3" s="91"/>
      <c r="C3" s="91"/>
      <c r="D3" s="91"/>
      <c r="E3" s="91"/>
      <c r="F3" s="91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</row>
    <row r="4" spans="1:131" s="40" customFormat="1" ht="23.25" customHeight="1" x14ac:dyDescent="0.25">
      <c r="A4" s="91"/>
      <c r="B4" s="91"/>
      <c r="C4" s="91"/>
      <c r="D4" s="91"/>
      <c r="E4" s="91"/>
      <c r="F4" s="91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</row>
    <row r="5" spans="1:131" s="40" customFormat="1" ht="23.25" customHeight="1" x14ac:dyDescent="0.25">
      <c r="A5" s="91"/>
      <c r="B5" s="91"/>
      <c r="C5" s="91"/>
      <c r="D5" s="91"/>
      <c r="E5" s="91"/>
      <c r="F5" s="91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</row>
    <row r="6" spans="1:131" s="40" customFormat="1" ht="23.25" customHeight="1" x14ac:dyDescent="0.25">
      <c r="A6" s="91"/>
      <c r="B6" s="91"/>
      <c r="C6" s="91"/>
      <c r="D6" s="91"/>
      <c r="E6" s="91"/>
      <c r="F6" s="91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</row>
    <row r="7" spans="1:131" s="41" customFormat="1" ht="17" customHeight="1" x14ac:dyDescent="0.3">
      <c r="A7" s="98" t="s">
        <v>341</v>
      </c>
      <c r="B7" s="98"/>
      <c r="C7" s="98"/>
      <c r="D7" s="98"/>
      <c r="E7" s="98"/>
      <c r="F7" s="100"/>
    </row>
    <row r="8" spans="1:131" s="41" customFormat="1" x14ac:dyDescent="0.3">
      <c r="A8" s="29"/>
      <c r="B8" s="29"/>
      <c r="C8" s="29"/>
      <c r="D8" s="29"/>
      <c r="E8" s="97">
        <v>4</v>
      </c>
      <c r="F8" s="100"/>
    </row>
    <row r="9" spans="1:131" s="70" customFormat="1" ht="15.75" customHeight="1" thickBot="1" x14ac:dyDescent="0.4">
      <c r="A9" s="93" t="s">
        <v>388</v>
      </c>
      <c r="B9" s="94" t="s">
        <v>0</v>
      </c>
      <c r="C9" s="94" t="s">
        <v>1</v>
      </c>
      <c r="D9" s="94" t="s">
        <v>3</v>
      </c>
      <c r="E9" s="95">
        <f ca="1">COUNTIF(E10:E34,"&lt;0")</f>
        <v>20</v>
      </c>
      <c r="F9" s="96" t="s">
        <v>387</v>
      </c>
      <c r="G9" s="39"/>
      <c r="H9" s="39"/>
      <c r="I9" s="39"/>
      <c r="J9" s="39"/>
      <c r="K9" s="39"/>
      <c r="L9" s="39"/>
      <c r="M9" s="39"/>
      <c r="N9" s="3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</row>
    <row r="10" spans="1:131" ht="15" customHeight="1" thickBot="1" x14ac:dyDescent="0.35">
      <c r="A10" s="85">
        <v>1</v>
      </c>
      <c r="B10" s="86" t="s">
        <v>4</v>
      </c>
      <c r="C10" s="87" t="s">
        <v>53</v>
      </c>
      <c r="D10" s="88" t="s">
        <v>4</v>
      </c>
      <c r="E10" s="89" t="s">
        <v>4</v>
      </c>
      <c r="F10" s="90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</row>
    <row r="11" spans="1:131" ht="15" customHeight="1" x14ac:dyDescent="0.3">
      <c r="A11" s="10">
        <v>1</v>
      </c>
      <c r="B11" s="15" t="s">
        <v>342</v>
      </c>
      <c r="C11" s="16" t="s">
        <v>193</v>
      </c>
      <c r="D11" s="15" t="s">
        <v>114</v>
      </c>
      <c r="E11" s="17">
        <f ca="1">MAX(F11:IV11)+(E8*30.5)-NOW()</f>
        <v>-45591.40859421296</v>
      </c>
      <c r="F11" s="18"/>
      <c r="G11" s="72"/>
      <c r="H11" s="71"/>
      <c r="I11" s="72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</row>
    <row r="12" spans="1:131" ht="15" customHeight="1" x14ac:dyDescent="0.3">
      <c r="A12" s="10">
        <v>1</v>
      </c>
      <c r="B12" s="15" t="s">
        <v>343</v>
      </c>
      <c r="C12" s="19" t="s">
        <v>344</v>
      </c>
      <c r="D12" s="15" t="s">
        <v>5</v>
      </c>
      <c r="E12" s="17">
        <f ca="1">MAX(F12:IV12)+(E8*30.5)-NOW()</f>
        <v>-45591.40859421296</v>
      </c>
      <c r="F12" s="18"/>
      <c r="G12" s="72"/>
      <c r="H12" s="71"/>
      <c r="I12" s="72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</row>
    <row r="13" spans="1:131" ht="15" customHeight="1" x14ac:dyDescent="0.3">
      <c r="A13" s="10">
        <v>1</v>
      </c>
      <c r="B13" s="15" t="s">
        <v>345</v>
      </c>
      <c r="C13" s="19" t="s">
        <v>346</v>
      </c>
      <c r="D13" s="15" t="s">
        <v>5</v>
      </c>
      <c r="E13" s="17">
        <f ca="1">MAX(F13:IV13)+(E8*30.5)-NOW()</f>
        <v>-45591.40859421296</v>
      </c>
      <c r="F13" s="18"/>
      <c r="G13" s="72"/>
      <c r="H13" s="71"/>
      <c r="I13" s="72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</row>
    <row r="14" spans="1:131" ht="15" customHeight="1" x14ac:dyDescent="0.3">
      <c r="A14" s="10">
        <v>1</v>
      </c>
      <c r="B14" s="15" t="s">
        <v>347</v>
      </c>
      <c r="C14" s="19" t="s">
        <v>193</v>
      </c>
      <c r="D14" s="15" t="s">
        <v>348</v>
      </c>
      <c r="E14" s="17">
        <f ca="1">MAX(F14:IV14)+(E8*30.5)-NOW()</f>
        <v>-45591.40859421296</v>
      </c>
      <c r="F14" s="18"/>
      <c r="G14" s="72"/>
      <c r="H14" s="71"/>
      <c r="I14" s="72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</row>
    <row r="15" spans="1:131" ht="15" customHeight="1" x14ac:dyDescent="0.3">
      <c r="A15" s="10">
        <v>1</v>
      </c>
      <c r="B15" s="20" t="s">
        <v>349</v>
      </c>
      <c r="C15" s="21" t="s">
        <v>350</v>
      </c>
      <c r="D15" s="20" t="s">
        <v>226</v>
      </c>
      <c r="E15" s="17"/>
      <c r="F15" s="18"/>
      <c r="G15" s="72"/>
      <c r="H15" s="71"/>
      <c r="I15" s="72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</row>
    <row r="16" spans="1:131" ht="15" customHeight="1" x14ac:dyDescent="0.3">
      <c r="A16" s="10">
        <v>1</v>
      </c>
      <c r="B16" s="15" t="s">
        <v>351</v>
      </c>
      <c r="C16" s="19" t="s">
        <v>352</v>
      </c>
      <c r="D16" s="15" t="s">
        <v>114</v>
      </c>
      <c r="E16" s="17">
        <f ca="1">MAX(F16:IV16)+(E8*30.5)-NOW()</f>
        <v>-45591.40859421296</v>
      </c>
      <c r="F16" s="18"/>
      <c r="G16" s="72"/>
      <c r="H16" s="71"/>
      <c r="I16" s="72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</row>
    <row r="17" spans="1:78" ht="15" customHeight="1" x14ac:dyDescent="0.3">
      <c r="A17" s="10">
        <v>1</v>
      </c>
      <c r="B17" s="15" t="s">
        <v>353</v>
      </c>
      <c r="C17" s="19" t="s">
        <v>354</v>
      </c>
      <c r="D17" s="15" t="s">
        <v>5</v>
      </c>
      <c r="E17" s="17">
        <f ca="1">MAX(F17:IV17)+(E8*30.5)-NOW()</f>
        <v>-45591.40859421296</v>
      </c>
      <c r="F17" s="18"/>
      <c r="G17" s="73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</row>
    <row r="18" spans="1:78" ht="15" customHeight="1" x14ac:dyDescent="0.3">
      <c r="A18" s="10">
        <v>1</v>
      </c>
      <c r="B18" s="15" t="s">
        <v>355</v>
      </c>
      <c r="C18" s="19" t="s">
        <v>356</v>
      </c>
      <c r="D18" s="15" t="s">
        <v>5</v>
      </c>
      <c r="E18" s="17">
        <f ca="1">MAX(F18:IV18)+(E8*30.5)-NOW()</f>
        <v>-45591.40859421296</v>
      </c>
      <c r="F18" s="18"/>
      <c r="G18" s="73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</row>
    <row r="19" spans="1:78" ht="15" customHeight="1" x14ac:dyDescent="0.3">
      <c r="A19" s="10">
        <v>1</v>
      </c>
      <c r="B19" s="15" t="s">
        <v>357</v>
      </c>
      <c r="C19" s="19" t="s">
        <v>372</v>
      </c>
      <c r="D19" s="15" t="s">
        <v>348</v>
      </c>
      <c r="E19" s="17">
        <f ca="1">MAX(F19:IV19)+(E8*30.5)-NOW()</f>
        <v>-45591.40859421296</v>
      </c>
      <c r="F19" s="18"/>
      <c r="G19" s="72"/>
      <c r="H19" s="71"/>
      <c r="I19" s="72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</row>
    <row r="20" spans="1:78" ht="15" customHeight="1" x14ac:dyDescent="0.3">
      <c r="A20" s="10">
        <v>1</v>
      </c>
      <c r="B20" s="20" t="s">
        <v>373</v>
      </c>
      <c r="C20" s="21"/>
      <c r="D20" s="20" t="s">
        <v>226</v>
      </c>
      <c r="E20" s="17"/>
      <c r="F20" s="18"/>
      <c r="G20" s="72"/>
      <c r="H20" s="71"/>
      <c r="I20" s="72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</row>
    <row r="21" spans="1:78" ht="15" customHeight="1" x14ac:dyDescent="0.3">
      <c r="A21" s="10">
        <v>1</v>
      </c>
      <c r="B21" s="15" t="s">
        <v>374</v>
      </c>
      <c r="C21" s="19" t="s">
        <v>358</v>
      </c>
      <c r="D21" s="15" t="s">
        <v>348</v>
      </c>
      <c r="E21" s="17">
        <f ca="1">MAX(F21:IV21)+(E8*30.5)-NOW()</f>
        <v>-45591.40859421296</v>
      </c>
      <c r="F21" s="18"/>
      <c r="G21" s="72"/>
      <c r="H21" s="71"/>
      <c r="I21" s="72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</row>
    <row r="22" spans="1:78" ht="15" customHeight="1" x14ac:dyDescent="0.3">
      <c r="A22" s="10">
        <v>1</v>
      </c>
      <c r="B22" s="15" t="s">
        <v>375</v>
      </c>
      <c r="C22" s="19" t="s">
        <v>359</v>
      </c>
      <c r="D22" s="15" t="s">
        <v>114</v>
      </c>
      <c r="E22" s="17">
        <f ca="1">MAX(F22:IV22)+(E8*30.5)-NOW()</f>
        <v>-45591.40859421296</v>
      </c>
      <c r="F22" s="18"/>
      <c r="G22" s="72"/>
      <c r="H22" s="71"/>
      <c r="I22" s="72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</row>
    <row r="23" spans="1:78" ht="15" customHeight="1" x14ac:dyDescent="0.3">
      <c r="A23" s="10">
        <v>1</v>
      </c>
      <c r="B23" s="15">
        <v>13</v>
      </c>
      <c r="C23" s="19" t="s">
        <v>360</v>
      </c>
      <c r="D23" s="15" t="s">
        <v>5</v>
      </c>
      <c r="E23" s="17">
        <f ca="1">MAX(F23:IV23)+(E8*30.5)-NOW()</f>
        <v>-45591.40859421296</v>
      </c>
      <c r="F23" s="18"/>
      <c r="G23" s="72"/>
      <c r="H23" s="71"/>
      <c r="I23" s="72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</row>
    <row r="24" spans="1:78" ht="15" customHeight="1" thickBot="1" x14ac:dyDescent="0.35">
      <c r="A24" s="10">
        <v>1</v>
      </c>
      <c r="B24" s="15">
        <v>14</v>
      </c>
      <c r="C24" s="22" t="s">
        <v>361</v>
      </c>
      <c r="D24" s="15" t="s">
        <v>5</v>
      </c>
      <c r="E24" s="17">
        <f ca="1">MAX(F24:IV24)+(E8*30.5)-NOW()</f>
        <v>-45591.40859421296</v>
      </c>
      <c r="F24" s="18"/>
      <c r="G24" s="72"/>
      <c r="H24" s="71"/>
      <c r="I24" s="72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</row>
    <row r="25" spans="1:78" ht="15" customHeight="1" thickBot="1" x14ac:dyDescent="0.35">
      <c r="A25" s="10">
        <v>2</v>
      </c>
      <c r="B25" s="11" t="s">
        <v>4</v>
      </c>
      <c r="C25" s="12" t="s">
        <v>96</v>
      </c>
      <c r="D25" s="13" t="s">
        <v>4</v>
      </c>
      <c r="E25" s="14" t="s">
        <v>4</v>
      </c>
      <c r="F25" s="18"/>
      <c r="G25" s="72"/>
      <c r="H25" s="71"/>
      <c r="I25" s="72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</row>
    <row r="26" spans="1:78" ht="15" customHeight="1" x14ac:dyDescent="0.3">
      <c r="A26" s="10">
        <v>2</v>
      </c>
      <c r="B26" s="15" t="s">
        <v>342</v>
      </c>
      <c r="C26" s="16" t="s">
        <v>362</v>
      </c>
      <c r="D26" s="15" t="s">
        <v>114</v>
      </c>
      <c r="E26" s="17">
        <f ca="1">MAX(F26:IV26)+(E8*30.5)-NOW()</f>
        <v>-45591.40859421296</v>
      </c>
      <c r="F26" s="18"/>
      <c r="G26" s="72"/>
      <c r="H26" s="74"/>
      <c r="I26" s="72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</row>
    <row r="27" spans="1:78" ht="15" customHeight="1" x14ac:dyDescent="0.3">
      <c r="A27" s="10">
        <v>2</v>
      </c>
      <c r="B27" s="15" t="s">
        <v>343</v>
      </c>
      <c r="C27" s="19" t="s">
        <v>363</v>
      </c>
      <c r="D27" s="15" t="s">
        <v>5</v>
      </c>
      <c r="E27" s="17">
        <f ca="1">MAX(F27:IV27)+(E8*30.5)-NOW()</f>
        <v>-45591.40859421296</v>
      </c>
      <c r="F27" s="18"/>
      <c r="G27" s="73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</row>
    <row r="28" spans="1:78" ht="15" customHeight="1" x14ac:dyDescent="0.3">
      <c r="A28" s="10">
        <v>2</v>
      </c>
      <c r="B28" s="15" t="s">
        <v>345</v>
      </c>
      <c r="C28" s="19" t="s">
        <v>364</v>
      </c>
      <c r="D28" s="15" t="s">
        <v>5</v>
      </c>
      <c r="E28" s="17">
        <f ca="1">MAX(F28:IV28)+(E8*30.5)-NOW()</f>
        <v>-45591.40859421296</v>
      </c>
      <c r="F28" s="18"/>
      <c r="G28" s="73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</row>
    <row r="29" spans="1:78" ht="15" customHeight="1" x14ac:dyDescent="0.3">
      <c r="A29" s="10">
        <v>2</v>
      </c>
      <c r="B29" s="15" t="s">
        <v>347</v>
      </c>
      <c r="C29" s="19" t="s">
        <v>365</v>
      </c>
      <c r="D29" s="15" t="s">
        <v>348</v>
      </c>
      <c r="E29" s="17">
        <f ca="1">MAX(F29:IV29)+(E8*30.5)-NOW()</f>
        <v>-45591.40859421296</v>
      </c>
      <c r="F29" s="18"/>
      <c r="G29" s="72"/>
      <c r="H29" s="71"/>
      <c r="I29" s="72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</row>
    <row r="30" spans="1:78" ht="15" customHeight="1" x14ac:dyDescent="0.3">
      <c r="A30" s="10">
        <v>2</v>
      </c>
      <c r="B30" s="20" t="s">
        <v>349</v>
      </c>
      <c r="C30" s="21"/>
      <c r="D30" s="20" t="s">
        <v>226</v>
      </c>
      <c r="E30" s="17"/>
      <c r="F30" s="18"/>
      <c r="G30" s="72"/>
      <c r="H30" s="71"/>
      <c r="I30" s="72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</row>
    <row r="31" spans="1:78" ht="15" customHeight="1" x14ac:dyDescent="0.3">
      <c r="A31" s="10">
        <v>2</v>
      </c>
      <c r="B31" s="15" t="s">
        <v>351</v>
      </c>
      <c r="C31" s="19" t="s">
        <v>366</v>
      </c>
      <c r="D31" s="15" t="s">
        <v>114</v>
      </c>
      <c r="E31" s="17">
        <f ca="1">MAX(F31:IV31)+(E8*30.5)-NOW()</f>
        <v>-45591.40859421296</v>
      </c>
      <c r="F31" s="18"/>
      <c r="G31" s="72"/>
      <c r="H31" s="71"/>
      <c r="I31" s="72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</row>
    <row r="32" spans="1:78" ht="15" customHeight="1" x14ac:dyDescent="0.3">
      <c r="A32" s="10">
        <v>2</v>
      </c>
      <c r="B32" s="15" t="s">
        <v>353</v>
      </c>
      <c r="C32" s="19" t="s">
        <v>367</v>
      </c>
      <c r="D32" s="15" t="s">
        <v>5</v>
      </c>
      <c r="E32" s="17">
        <f ca="1">MAX(F32:IV32)+(E8*30.5)-NOW()</f>
        <v>-45591.40859421296</v>
      </c>
      <c r="F32" s="18"/>
      <c r="G32" s="73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</row>
    <row r="33" spans="1:78" ht="15" customHeight="1" x14ac:dyDescent="0.3">
      <c r="A33" s="10">
        <v>2</v>
      </c>
      <c r="B33" s="15" t="s">
        <v>355</v>
      </c>
      <c r="C33" s="19" t="s">
        <v>368</v>
      </c>
      <c r="D33" s="15" t="s">
        <v>5</v>
      </c>
      <c r="E33" s="17">
        <f ca="1">MAX(F33:IV33)+(E8*30.5)-NOW()</f>
        <v>-45591.40859421296</v>
      </c>
      <c r="F33" s="18"/>
      <c r="G33" s="73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</row>
    <row r="34" spans="1:78" ht="15" customHeight="1" x14ac:dyDescent="0.3">
      <c r="A34" s="23">
        <v>2</v>
      </c>
      <c r="B34" s="24" t="s">
        <v>357</v>
      </c>
      <c r="C34" s="25" t="s">
        <v>369</v>
      </c>
      <c r="D34" s="24" t="s">
        <v>348</v>
      </c>
      <c r="E34" s="26">
        <f ca="1">MAX(F34:IV34)+(E8*30.5)-NOW()</f>
        <v>-45591.40859421296</v>
      </c>
      <c r="F34" s="27"/>
      <c r="G34" s="72"/>
      <c r="H34" s="71"/>
      <c r="I34" s="72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</row>
    <row r="35" spans="1:78" ht="15" customHeight="1" x14ac:dyDescent="0.3">
      <c r="A35" s="39"/>
      <c r="B35" s="39"/>
      <c r="E35" s="75"/>
      <c r="F35" s="72"/>
      <c r="G35" s="72"/>
      <c r="H35" s="71"/>
      <c r="I35" s="72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</row>
    <row r="36" spans="1:78" x14ac:dyDescent="0.3">
      <c r="A36" s="76"/>
      <c r="B36" s="39"/>
      <c r="C36" s="99" t="s">
        <v>390</v>
      </c>
      <c r="D36" s="99"/>
      <c r="E36" s="99"/>
      <c r="F36" s="99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</row>
    <row r="37" spans="1:78" x14ac:dyDescent="0.3">
      <c r="A37" s="76"/>
      <c r="B37" s="39"/>
      <c r="E37" s="75"/>
      <c r="F37" s="77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</row>
    <row r="38" spans="1:78" x14ac:dyDescent="0.3">
      <c r="A38" s="76"/>
      <c r="B38" s="39"/>
      <c r="C38" s="57" t="s">
        <v>370</v>
      </c>
      <c r="D38" s="59">
        <v>10</v>
      </c>
      <c r="E38" s="75"/>
      <c r="F38" s="77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</row>
    <row r="39" spans="1:78" x14ac:dyDescent="0.3">
      <c r="A39" s="76"/>
      <c r="B39" s="39"/>
      <c r="C39" s="60" t="s">
        <v>214</v>
      </c>
      <c r="D39" s="78">
        <v>5</v>
      </c>
      <c r="E39" s="75"/>
      <c r="F39" s="77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</row>
    <row r="40" spans="1:78" x14ac:dyDescent="0.3">
      <c r="A40" s="76"/>
      <c r="B40" s="39"/>
      <c r="C40" s="60" t="s">
        <v>215</v>
      </c>
      <c r="D40" s="62">
        <v>5</v>
      </c>
      <c r="E40" s="75"/>
      <c r="F40" s="77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</row>
    <row r="41" spans="1:78" x14ac:dyDescent="0.3">
      <c r="A41" s="76"/>
      <c r="B41" s="39"/>
      <c r="C41" s="79" t="s">
        <v>371</v>
      </c>
      <c r="D41" s="67">
        <f>SUM(D38:D40)</f>
        <v>20</v>
      </c>
      <c r="E41" s="75"/>
      <c r="F41" s="77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</row>
    <row r="42" spans="1:78" x14ac:dyDescent="0.3">
      <c r="A42" s="80"/>
    </row>
    <row r="43" spans="1:78" ht="13.5" thickBot="1" x14ac:dyDescent="0.35">
      <c r="A43" s="81"/>
      <c r="B43" s="82"/>
      <c r="C43" s="82"/>
      <c r="D43" s="83"/>
      <c r="E43" s="82"/>
      <c r="F43" s="84"/>
    </row>
  </sheetData>
  <autoFilter ref="A9:F34" xr:uid="{00000000-0009-0000-0000-000000000000}"/>
  <mergeCells count="3">
    <mergeCell ref="A7:E7"/>
    <mergeCell ref="C36:F36"/>
    <mergeCell ref="F7:F8"/>
  </mergeCells>
  <phoneticPr fontId="4" type="noConversion"/>
  <conditionalFormatting sqref="E10:E35 E37:E41">
    <cfRule type="cellIs" dxfId="3" priority="1" stopIfTrue="1" operator="lessThanOrEqual">
      <formula>0</formula>
    </cfRule>
    <cfRule type="cellIs" dxfId="2" priority="2" stopIfTrue="1" operator="greaterThan">
      <formula>0</formula>
    </cfRule>
  </conditionalFormatting>
  <pageMargins left="0.75" right="0.75" top="1" bottom="1" header="0.5" footer="0.5"/>
  <pageSetup paperSize="9" scale="95" orientation="portrait" horizontalDpi="4294967294" r:id="rId1"/>
  <headerFooter alignWithMargins="0"/>
  <ignoredErrors>
    <ignoredError sqref="B36 B11:B34" numberStoredAsText="1"/>
  </ignoredErrors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422"/>
  <sheetViews>
    <sheetView showGridLines="0" view="pageLayout" zoomScaleNormal="100" zoomScaleSheetLayoutView="100" workbookViewId="0">
      <selection activeCell="D3" sqref="D3"/>
    </sheetView>
  </sheetViews>
  <sheetFormatPr defaultColWidth="9.08984375" defaultRowHeight="12.5" x14ac:dyDescent="0.25"/>
  <cols>
    <col min="1" max="1" width="7.453125" customWidth="1"/>
    <col min="2" max="2" width="9.54296875" customWidth="1"/>
    <col min="3" max="3" width="33.6328125" customWidth="1"/>
    <col min="4" max="4" width="10.08984375" style="1" customWidth="1"/>
    <col min="5" max="5" width="9" style="1" customWidth="1"/>
    <col min="6" max="6" width="9.54296875" customWidth="1"/>
    <col min="7" max="7" width="13" style="3" customWidth="1"/>
    <col min="8" max="16384" width="9.08984375" style="1"/>
  </cols>
  <sheetData>
    <row r="1" spans="1:11" customFormat="1" ht="18" customHeight="1" x14ac:dyDescent="0.35">
      <c r="A1" s="8"/>
      <c r="B1" s="8"/>
      <c r="C1" s="8"/>
      <c r="D1" s="8"/>
      <c r="E1" s="8"/>
      <c r="F1" s="8"/>
      <c r="G1" s="92"/>
      <c r="H1" s="41"/>
      <c r="I1" s="41"/>
      <c r="J1" s="41"/>
      <c r="K1" s="41"/>
    </row>
    <row r="2" spans="1:11" customFormat="1" ht="18" customHeight="1" x14ac:dyDescent="0.35">
      <c r="A2" s="8"/>
      <c r="B2" s="8"/>
      <c r="C2" s="8"/>
      <c r="D2" s="8"/>
      <c r="E2" s="8"/>
      <c r="F2" s="8"/>
      <c r="G2" s="92"/>
      <c r="H2" s="41"/>
      <c r="I2" s="41"/>
      <c r="J2" s="41"/>
      <c r="K2" s="41"/>
    </row>
    <row r="3" spans="1:11" customFormat="1" ht="18" customHeight="1" x14ac:dyDescent="0.35">
      <c r="A3" s="8"/>
      <c r="B3" s="8"/>
      <c r="C3" s="8"/>
      <c r="D3" s="8"/>
      <c r="E3" s="8"/>
      <c r="F3" s="8"/>
      <c r="G3" s="92"/>
      <c r="H3" s="41"/>
      <c r="I3" s="41"/>
      <c r="J3" s="41"/>
      <c r="K3" s="41"/>
    </row>
    <row r="4" spans="1:11" customFormat="1" ht="18" customHeight="1" x14ac:dyDescent="0.35">
      <c r="A4" s="8"/>
      <c r="B4" s="8"/>
      <c r="C4" s="8"/>
      <c r="D4" s="8"/>
      <c r="E4" s="8"/>
      <c r="F4" s="8"/>
      <c r="G4" s="92"/>
      <c r="H4" s="41"/>
      <c r="I4" s="41"/>
      <c r="J4" s="41"/>
      <c r="K4" s="41"/>
    </row>
    <row r="5" spans="1:11" customFormat="1" ht="18" customHeight="1" x14ac:dyDescent="0.35">
      <c r="A5" s="8"/>
      <c r="B5" s="8"/>
      <c r="C5" s="8"/>
      <c r="D5" s="8"/>
      <c r="E5" s="8"/>
      <c r="F5" s="8"/>
      <c r="G5" s="92"/>
      <c r="H5" s="41"/>
      <c r="I5" s="41"/>
      <c r="J5" s="41"/>
      <c r="K5" s="41"/>
    </row>
    <row r="6" spans="1:11" customFormat="1" ht="18" customHeight="1" x14ac:dyDescent="0.35">
      <c r="A6" s="8"/>
      <c r="B6" s="8"/>
      <c r="C6" s="8"/>
      <c r="D6" s="8"/>
      <c r="E6" s="8"/>
      <c r="F6" s="8"/>
      <c r="G6" s="92"/>
      <c r="H6" s="41"/>
      <c r="I6" s="41"/>
      <c r="J6" s="41"/>
      <c r="K6" s="41"/>
    </row>
    <row r="7" spans="1:11" customFormat="1" ht="18" customHeight="1" x14ac:dyDescent="0.35">
      <c r="A7" s="8"/>
      <c r="B7" s="8"/>
      <c r="C7" s="8"/>
      <c r="D7" s="8"/>
      <c r="E7" s="8"/>
      <c r="F7" s="8"/>
      <c r="G7" s="92"/>
      <c r="H7" s="41"/>
      <c r="I7" s="41"/>
      <c r="J7" s="41"/>
      <c r="K7" s="41"/>
    </row>
    <row r="8" spans="1:11" customFormat="1" ht="18" customHeight="1" x14ac:dyDescent="0.3">
      <c r="A8" s="101" t="s">
        <v>391</v>
      </c>
      <c r="B8" s="101"/>
      <c r="C8" s="101"/>
      <c r="D8" s="101"/>
      <c r="E8" s="101"/>
      <c r="F8" s="101"/>
      <c r="G8" s="102"/>
      <c r="H8" s="41"/>
      <c r="I8" s="41"/>
      <c r="J8" s="41"/>
      <c r="K8" s="41"/>
    </row>
    <row r="9" spans="1:11" customFormat="1" ht="18" customHeight="1" x14ac:dyDescent="0.35">
      <c r="A9" s="103" t="s">
        <v>392</v>
      </c>
      <c r="B9" s="103"/>
      <c r="C9" s="103"/>
      <c r="D9" s="103"/>
      <c r="E9" s="103"/>
      <c r="F9" s="103"/>
      <c r="G9" s="104"/>
      <c r="H9" s="41"/>
      <c r="I9" s="41"/>
      <c r="J9" s="41"/>
      <c r="K9" s="41"/>
    </row>
    <row r="10" spans="1:11" customFormat="1" ht="15" customHeight="1" x14ac:dyDescent="0.45">
      <c r="A10" s="105">
        <v>6</v>
      </c>
      <c r="B10" s="106"/>
      <c r="C10" s="8"/>
      <c r="D10" s="8"/>
      <c r="E10" s="8"/>
      <c r="F10" s="28"/>
      <c r="G10" s="42"/>
      <c r="H10" s="41"/>
      <c r="I10" s="41"/>
      <c r="J10" s="41"/>
      <c r="K10" s="41"/>
    </row>
    <row r="11" spans="1:11" customFormat="1" ht="13" x14ac:dyDescent="0.3">
      <c r="A11" s="29" t="s">
        <v>389</v>
      </c>
      <c r="B11" s="29" t="s">
        <v>0</v>
      </c>
      <c r="C11" s="30" t="s">
        <v>1</v>
      </c>
      <c r="D11" s="29" t="s">
        <v>2</v>
      </c>
      <c r="E11" s="29" t="s">
        <v>3</v>
      </c>
      <c r="F11" s="31">
        <f ca="1">COUNTIF(F13:F361,"&lt;0")</f>
        <v>309</v>
      </c>
      <c r="G11" s="43" t="s">
        <v>386</v>
      </c>
      <c r="H11" s="41"/>
      <c r="I11" s="41"/>
      <c r="J11" s="41"/>
      <c r="K11" s="41"/>
    </row>
    <row r="12" spans="1:11" customFormat="1" ht="13" x14ac:dyDescent="0.3">
      <c r="A12" s="9"/>
      <c r="B12" s="9"/>
      <c r="C12" s="32"/>
      <c r="D12" s="9"/>
      <c r="E12" s="9"/>
      <c r="F12" s="33">
        <v>308</v>
      </c>
      <c r="G12" s="44"/>
      <c r="H12" s="41"/>
      <c r="I12" s="41"/>
      <c r="J12" s="41"/>
      <c r="K12" s="41"/>
    </row>
    <row r="13" spans="1:11" s="2" customFormat="1" ht="18.5" x14ac:dyDescent="0.45">
      <c r="A13" s="15">
        <v>1</v>
      </c>
      <c r="B13" s="19"/>
      <c r="C13" s="34" t="s">
        <v>217</v>
      </c>
      <c r="D13" s="35" t="s">
        <v>53</v>
      </c>
      <c r="E13" s="13" t="s">
        <v>4</v>
      </c>
      <c r="F13" s="14" t="s">
        <v>4</v>
      </c>
      <c r="G13" s="18"/>
      <c r="H13" s="45"/>
      <c r="I13" s="45"/>
      <c r="J13" s="45"/>
      <c r="K13" s="45"/>
    </row>
    <row r="14" spans="1:11" ht="13" x14ac:dyDescent="0.3">
      <c r="A14" s="15">
        <v>1</v>
      </c>
      <c r="B14" s="36">
        <v>1</v>
      </c>
      <c r="C14" s="22" t="s">
        <v>222</v>
      </c>
      <c r="D14" s="36"/>
      <c r="E14" s="36" t="s">
        <v>5</v>
      </c>
      <c r="F14" s="37">
        <f t="shared" ref="F14:F20" ca="1" si="0">MAX(G14:IV14)+(A$10*30.5)-NOW()</f>
        <v>-6953.4085942129605</v>
      </c>
      <c r="G14" s="46">
        <v>38577</v>
      </c>
      <c r="H14" s="39"/>
      <c r="I14" s="39"/>
      <c r="J14" s="39"/>
      <c r="K14" s="39"/>
    </row>
    <row r="15" spans="1:11" ht="13" x14ac:dyDescent="0.3">
      <c r="A15" s="15">
        <v>1</v>
      </c>
      <c r="B15" s="15">
        <v>2</v>
      </c>
      <c r="C15" s="19" t="s">
        <v>223</v>
      </c>
      <c r="D15" s="15"/>
      <c r="E15" s="15" t="s">
        <v>5</v>
      </c>
      <c r="F15" s="17">
        <f t="shared" ca="1" si="0"/>
        <v>-6953.4085942129605</v>
      </c>
      <c r="G15" s="18">
        <v>38577</v>
      </c>
      <c r="H15" s="39"/>
      <c r="I15" s="39"/>
      <c r="J15" s="39"/>
      <c r="K15" s="39"/>
    </row>
    <row r="16" spans="1:11" ht="13" x14ac:dyDescent="0.3">
      <c r="A16" s="15">
        <v>1</v>
      </c>
      <c r="B16" s="15">
        <v>3</v>
      </c>
      <c r="C16" s="19" t="s">
        <v>6</v>
      </c>
      <c r="D16" s="15"/>
      <c r="E16" s="15" t="s">
        <v>7</v>
      </c>
      <c r="F16" s="17">
        <f t="shared" ca="1" si="0"/>
        <v>-6953.4085942129605</v>
      </c>
      <c r="G16" s="18">
        <v>38577</v>
      </c>
      <c r="H16" s="39"/>
      <c r="I16" s="39"/>
      <c r="J16" s="39"/>
      <c r="K16" s="39"/>
    </row>
    <row r="17" spans="1:11" ht="13" x14ac:dyDescent="0.3">
      <c r="A17" s="15">
        <v>1</v>
      </c>
      <c r="B17" s="15">
        <v>4</v>
      </c>
      <c r="C17" s="19" t="s">
        <v>8</v>
      </c>
      <c r="D17" s="15"/>
      <c r="E17" s="15" t="s">
        <v>5</v>
      </c>
      <c r="F17" s="17">
        <f t="shared" ca="1" si="0"/>
        <v>-6953.4085942129605</v>
      </c>
      <c r="G17" s="18">
        <v>38577</v>
      </c>
      <c r="H17" s="39"/>
      <c r="I17" s="39"/>
      <c r="J17" s="39"/>
      <c r="K17" s="39"/>
    </row>
    <row r="18" spans="1:11" ht="13" x14ac:dyDescent="0.3">
      <c r="A18" s="15">
        <v>1</v>
      </c>
      <c r="B18" s="15">
        <v>5</v>
      </c>
      <c r="C18" s="19" t="s">
        <v>224</v>
      </c>
      <c r="D18" s="15"/>
      <c r="E18" s="15" t="s">
        <v>5</v>
      </c>
      <c r="F18" s="17">
        <f t="shared" ca="1" si="0"/>
        <v>-6953.4085942129605</v>
      </c>
      <c r="G18" s="18">
        <v>38577</v>
      </c>
      <c r="H18" s="39"/>
      <c r="I18" s="39"/>
      <c r="J18" s="39"/>
      <c r="K18" s="39"/>
    </row>
    <row r="19" spans="1:11" ht="13" x14ac:dyDescent="0.3">
      <c r="A19" s="15">
        <v>1</v>
      </c>
      <c r="B19" s="15">
        <v>6</v>
      </c>
      <c r="C19" s="19" t="s">
        <v>225</v>
      </c>
      <c r="D19" s="15"/>
      <c r="E19" s="15" t="s">
        <v>5</v>
      </c>
      <c r="F19" s="17">
        <f t="shared" ca="1" si="0"/>
        <v>-6953.4085942129605</v>
      </c>
      <c r="G19" s="18">
        <v>38577</v>
      </c>
      <c r="H19" s="39"/>
      <c r="I19" s="39"/>
      <c r="J19" s="39"/>
      <c r="K19" s="39"/>
    </row>
    <row r="20" spans="1:11" ht="13" x14ac:dyDescent="0.3">
      <c r="A20" s="15">
        <v>1</v>
      </c>
      <c r="B20" s="15">
        <v>7</v>
      </c>
      <c r="C20" s="19" t="s">
        <v>9</v>
      </c>
      <c r="D20" s="15"/>
      <c r="E20" s="15" t="s">
        <v>10</v>
      </c>
      <c r="F20" s="17">
        <f t="shared" ca="1" si="0"/>
        <v>-6953.4085942129605</v>
      </c>
      <c r="G20" s="18">
        <v>38577</v>
      </c>
      <c r="H20" s="39"/>
      <c r="I20" s="39"/>
      <c r="J20" s="39"/>
      <c r="K20" s="39"/>
    </row>
    <row r="21" spans="1:11" ht="13" x14ac:dyDescent="0.3">
      <c r="A21" s="15">
        <v>1</v>
      </c>
      <c r="B21" s="20">
        <v>8</v>
      </c>
      <c r="C21" s="21" t="s">
        <v>9</v>
      </c>
      <c r="D21" s="20"/>
      <c r="E21" s="20" t="s">
        <v>226</v>
      </c>
      <c r="F21" s="17"/>
      <c r="G21" s="18"/>
      <c r="H21" s="39"/>
      <c r="I21" s="39"/>
      <c r="J21" s="39"/>
      <c r="K21" s="39"/>
    </row>
    <row r="22" spans="1:11" ht="14.25" customHeight="1" x14ac:dyDescent="0.3">
      <c r="A22" s="15">
        <v>1</v>
      </c>
      <c r="B22" s="15" t="s">
        <v>4</v>
      </c>
      <c r="C22" s="38" t="s">
        <v>218</v>
      </c>
      <c r="D22" s="35" t="s">
        <v>53</v>
      </c>
      <c r="E22" s="15" t="s">
        <v>4</v>
      </c>
      <c r="F22" s="14" t="s">
        <v>4</v>
      </c>
      <c r="G22" s="18"/>
      <c r="H22" s="39"/>
      <c r="I22" s="39"/>
      <c r="J22" s="39"/>
      <c r="K22" s="39"/>
    </row>
    <row r="23" spans="1:11" ht="13" x14ac:dyDescent="0.3">
      <c r="A23" s="15">
        <v>1</v>
      </c>
      <c r="B23" s="15">
        <v>9</v>
      </c>
      <c r="C23" s="19" t="s">
        <v>11</v>
      </c>
      <c r="D23" s="15"/>
      <c r="E23" s="15" t="s">
        <v>5</v>
      </c>
      <c r="F23" s="17">
        <f t="shared" ref="F23:F52" ca="1" si="1">MAX(G23:IV23)+(A$10*30.5)-NOW()</f>
        <v>-6953.4085942129605</v>
      </c>
      <c r="G23" s="46">
        <v>38577</v>
      </c>
      <c r="H23" s="39"/>
      <c r="I23" s="39"/>
      <c r="J23" s="39"/>
      <c r="K23" s="39"/>
    </row>
    <row r="24" spans="1:11" ht="13" x14ac:dyDescent="0.3">
      <c r="A24" s="15">
        <v>1</v>
      </c>
      <c r="B24" s="15">
        <v>10</v>
      </c>
      <c r="C24" s="19" t="s">
        <v>12</v>
      </c>
      <c r="D24" s="15"/>
      <c r="E24" s="15" t="s">
        <v>5</v>
      </c>
      <c r="F24" s="17">
        <f t="shared" ca="1" si="1"/>
        <v>-6953.4085942129605</v>
      </c>
      <c r="G24" s="46">
        <v>38577</v>
      </c>
      <c r="H24" s="39"/>
      <c r="I24" s="39"/>
      <c r="J24" s="39"/>
      <c r="K24" s="39"/>
    </row>
    <row r="25" spans="1:11" ht="13" x14ac:dyDescent="0.3">
      <c r="A25" s="15">
        <v>1</v>
      </c>
      <c r="B25" s="15">
        <v>11</v>
      </c>
      <c r="C25" s="19" t="s">
        <v>13</v>
      </c>
      <c r="D25" s="15"/>
      <c r="E25" s="15" t="s">
        <v>5</v>
      </c>
      <c r="F25" s="17">
        <f t="shared" ca="1" si="1"/>
        <v>-6953.4085942129605</v>
      </c>
      <c r="G25" s="46">
        <v>38577</v>
      </c>
      <c r="H25" s="39"/>
      <c r="I25" s="39"/>
      <c r="J25" s="39"/>
      <c r="K25" s="39"/>
    </row>
    <row r="26" spans="1:11" ht="13" x14ac:dyDescent="0.3">
      <c r="A26" s="15">
        <v>1</v>
      </c>
      <c r="B26" s="15">
        <v>12</v>
      </c>
      <c r="C26" s="19" t="s">
        <v>14</v>
      </c>
      <c r="D26" s="15"/>
      <c r="E26" s="15" t="s">
        <v>5</v>
      </c>
      <c r="F26" s="17">
        <f t="shared" ca="1" si="1"/>
        <v>-6953.4085942129605</v>
      </c>
      <c r="G26" s="46">
        <v>38577</v>
      </c>
      <c r="H26" s="39"/>
      <c r="I26" s="39"/>
      <c r="J26" s="39"/>
      <c r="K26" s="39"/>
    </row>
    <row r="27" spans="1:11" ht="13" x14ac:dyDescent="0.3">
      <c r="A27" s="15">
        <v>1</v>
      </c>
      <c r="B27" s="15">
        <v>13</v>
      </c>
      <c r="C27" s="19" t="s">
        <v>15</v>
      </c>
      <c r="D27" s="15"/>
      <c r="E27" s="15" t="s">
        <v>5</v>
      </c>
      <c r="F27" s="17">
        <f t="shared" ca="1" si="1"/>
        <v>-7048.4085942129605</v>
      </c>
      <c r="G27" s="18">
        <v>38482</v>
      </c>
      <c r="H27" s="39"/>
      <c r="I27" s="39"/>
      <c r="J27" s="39"/>
      <c r="K27" s="39"/>
    </row>
    <row r="28" spans="1:11" ht="13" x14ac:dyDescent="0.3">
      <c r="A28" s="15">
        <v>1</v>
      </c>
      <c r="B28" s="15">
        <v>14</v>
      </c>
      <c r="C28" s="19" t="s">
        <v>16</v>
      </c>
      <c r="D28" s="15"/>
      <c r="E28" s="15" t="s">
        <v>5</v>
      </c>
      <c r="F28" s="17">
        <f t="shared" ca="1" si="1"/>
        <v>-7048.4085942129605</v>
      </c>
      <c r="G28" s="18">
        <v>38482</v>
      </c>
      <c r="H28" s="39"/>
      <c r="I28" s="39"/>
      <c r="J28" s="39"/>
      <c r="K28" s="39"/>
    </row>
    <row r="29" spans="1:11" ht="13" x14ac:dyDescent="0.3">
      <c r="A29" s="15">
        <v>1</v>
      </c>
      <c r="B29" s="15">
        <v>15</v>
      </c>
      <c r="C29" s="19" t="s">
        <v>17</v>
      </c>
      <c r="D29" s="15"/>
      <c r="E29" s="15" t="s">
        <v>5</v>
      </c>
      <c r="F29" s="17">
        <f t="shared" ca="1" si="1"/>
        <v>-6953.4085942129605</v>
      </c>
      <c r="G29" s="46">
        <v>38577</v>
      </c>
      <c r="H29" s="39"/>
      <c r="I29" s="39"/>
      <c r="J29" s="39"/>
      <c r="K29" s="39"/>
    </row>
    <row r="30" spans="1:11" ht="13" x14ac:dyDescent="0.3">
      <c r="A30" s="15">
        <v>1</v>
      </c>
      <c r="B30" s="15">
        <v>16</v>
      </c>
      <c r="C30" s="19" t="s">
        <v>18</v>
      </c>
      <c r="D30" s="15"/>
      <c r="E30" s="15" t="s">
        <v>5</v>
      </c>
      <c r="F30" s="17">
        <f t="shared" ca="1" si="1"/>
        <v>-6953.4085942129605</v>
      </c>
      <c r="G30" s="46">
        <v>38577</v>
      </c>
      <c r="H30" s="39"/>
      <c r="I30" s="39"/>
      <c r="J30" s="39"/>
      <c r="K30" s="39"/>
    </row>
    <row r="31" spans="1:11" ht="13" x14ac:dyDescent="0.3">
      <c r="A31" s="15">
        <v>1</v>
      </c>
      <c r="B31" s="15">
        <v>17</v>
      </c>
      <c r="C31" s="19" t="s">
        <v>19</v>
      </c>
      <c r="D31" s="15"/>
      <c r="E31" s="15" t="s">
        <v>10</v>
      </c>
      <c r="F31" s="17">
        <f t="shared" ca="1" si="1"/>
        <v>-7048.4085942129605</v>
      </c>
      <c r="G31" s="18">
        <v>38482</v>
      </c>
      <c r="H31" s="39"/>
      <c r="I31" s="39"/>
      <c r="J31" s="39"/>
      <c r="K31" s="39"/>
    </row>
    <row r="32" spans="1:11" ht="13" x14ac:dyDescent="0.3">
      <c r="A32" s="15">
        <v>1</v>
      </c>
      <c r="B32" s="15">
        <v>18</v>
      </c>
      <c r="C32" s="19" t="s">
        <v>19</v>
      </c>
      <c r="D32" s="15"/>
      <c r="E32" s="15" t="s">
        <v>5</v>
      </c>
      <c r="F32" s="17">
        <f t="shared" ca="1" si="1"/>
        <v>-7048.4085942129605</v>
      </c>
      <c r="G32" s="18">
        <v>38482</v>
      </c>
      <c r="H32" s="39"/>
      <c r="I32" s="39"/>
      <c r="J32" s="39"/>
      <c r="K32" s="39"/>
    </row>
    <row r="33" spans="1:11" ht="13" x14ac:dyDescent="0.3">
      <c r="A33" s="15">
        <v>1</v>
      </c>
      <c r="B33" s="15">
        <v>19</v>
      </c>
      <c r="C33" s="19" t="s">
        <v>20</v>
      </c>
      <c r="D33" s="15"/>
      <c r="E33" s="15" t="s">
        <v>5</v>
      </c>
      <c r="F33" s="17">
        <f t="shared" ca="1" si="1"/>
        <v>-6931.4085942129605</v>
      </c>
      <c r="G33" s="18">
        <v>38599</v>
      </c>
      <c r="H33" s="39"/>
      <c r="I33" s="39"/>
      <c r="J33" s="39"/>
      <c r="K33" s="39"/>
    </row>
    <row r="34" spans="1:11" ht="13" x14ac:dyDescent="0.3">
      <c r="A34" s="15">
        <v>1</v>
      </c>
      <c r="B34" s="15">
        <v>20</v>
      </c>
      <c r="C34" s="19" t="s">
        <v>21</v>
      </c>
      <c r="D34" s="15"/>
      <c r="E34" s="15" t="s">
        <v>5</v>
      </c>
      <c r="F34" s="17">
        <f t="shared" ca="1" si="1"/>
        <v>-6931.4085942129605</v>
      </c>
      <c r="G34" s="18">
        <v>38599</v>
      </c>
      <c r="H34" s="39"/>
      <c r="I34" s="39"/>
      <c r="J34" s="39"/>
      <c r="K34" s="39"/>
    </row>
    <row r="35" spans="1:11" ht="13" x14ac:dyDescent="0.3">
      <c r="A35" s="15">
        <v>1</v>
      </c>
      <c r="B35" s="15">
        <v>21</v>
      </c>
      <c r="C35" s="19" t="s">
        <v>22</v>
      </c>
      <c r="D35" s="15"/>
      <c r="E35" s="15" t="s">
        <v>5</v>
      </c>
      <c r="F35" s="17">
        <f t="shared" ca="1" si="1"/>
        <v>-6931.4085942129605</v>
      </c>
      <c r="G35" s="18">
        <v>38599</v>
      </c>
      <c r="H35" s="39"/>
      <c r="I35" s="39"/>
      <c r="J35" s="39"/>
      <c r="K35" s="39"/>
    </row>
    <row r="36" spans="1:11" ht="13" x14ac:dyDescent="0.3">
      <c r="A36" s="15">
        <v>1</v>
      </c>
      <c r="B36" s="15">
        <v>22</v>
      </c>
      <c r="C36" s="19" t="s">
        <v>23</v>
      </c>
      <c r="D36" s="15"/>
      <c r="E36" s="15" t="s">
        <v>5</v>
      </c>
      <c r="F36" s="17">
        <f t="shared" ca="1" si="1"/>
        <v>-6931.4085942129605</v>
      </c>
      <c r="G36" s="18">
        <v>38599</v>
      </c>
      <c r="H36" s="39"/>
      <c r="I36" s="39"/>
      <c r="J36" s="39"/>
      <c r="K36" s="39"/>
    </row>
    <row r="37" spans="1:11" ht="13" x14ac:dyDescent="0.3">
      <c r="A37" s="15">
        <v>1</v>
      </c>
      <c r="B37" s="15">
        <v>23</v>
      </c>
      <c r="C37" s="19" t="s">
        <v>24</v>
      </c>
      <c r="D37" s="15"/>
      <c r="E37" s="15" t="s">
        <v>5</v>
      </c>
      <c r="F37" s="17">
        <f t="shared" ca="1" si="1"/>
        <v>-6931.4085942129605</v>
      </c>
      <c r="G37" s="18">
        <v>38599</v>
      </c>
      <c r="H37" s="39"/>
      <c r="I37" s="39"/>
      <c r="J37" s="39"/>
      <c r="K37" s="39"/>
    </row>
    <row r="38" spans="1:11" ht="13" x14ac:dyDescent="0.3">
      <c r="A38" s="15">
        <v>1</v>
      </c>
      <c r="B38" s="15">
        <v>24</v>
      </c>
      <c r="C38" s="19" t="s">
        <v>25</v>
      </c>
      <c r="D38" s="15"/>
      <c r="E38" s="15" t="s">
        <v>5</v>
      </c>
      <c r="F38" s="17">
        <f t="shared" ca="1" si="1"/>
        <v>-6931.4085942129605</v>
      </c>
      <c r="G38" s="18">
        <v>38599</v>
      </c>
      <c r="H38" s="39"/>
      <c r="I38" s="39"/>
      <c r="J38" s="39"/>
      <c r="K38" s="39"/>
    </row>
    <row r="39" spans="1:11" ht="13" x14ac:dyDescent="0.3">
      <c r="A39" s="15">
        <v>1</v>
      </c>
      <c r="B39" s="15">
        <v>25</v>
      </c>
      <c r="C39" s="19" t="s">
        <v>26</v>
      </c>
      <c r="D39" s="15"/>
      <c r="E39" s="15" t="s">
        <v>5</v>
      </c>
      <c r="F39" s="17">
        <f t="shared" ca="1" si="1"/>
        <v>-6931.4085942129605</v>
      </c>
      <c r="G39" s="18">
        <v>38599</v>
      </c>
      <c r="H39" s="39"/>
      <c r="I39" s="39"/>
      <c r="J39" s="39"/>
      <c r="K39" s="39"/>
    </row>
    <row r="40" spans="1:11" ht="13" x14ac:dyDescent="0.3">
      <c r="A40" s="15">
        <v>1</v>
      </c>
      <c r="B40" s="15">
        <v>26</v>
      </c>
      <c r="C40" s="19" t="s">
        <v>26</v>
      </c>
      <c r="D40" s="15"/>
      <c r="E40" s="15" t="s">
        <v>10</v>
      </c>
      <c r="F40" s="17">
        <f t="shared" ca="1" si="1"/>
        <v>-7048.4085942129605</v>
      </c>
      <c r="G40" s="18">
        <v>38482</v>
      </c>
      <c r="H40" s="39"/>
      <c r="I40" s="39"/>
      <c r="J40" s="39"/>
      <c r="K40" s="39"/>
    </row>
    <row r="41" spans="1:11" ht="13" x14ac:dyDescent="0.3">
      <c r="A41" s="15">
        <v>1</v>
      </c>
      <c r="B41" s="15">
        <v>27</v>
      </c>
      <c r="C41" s="19" t="s">
        <v>27</v>
      </c>
      <c r="D41" s="15"/>
      <c r="E41" s="15" t="s">
        <v>5</v>
      </c>
      <c r="F41" s="17">
        <f t="shared" ca="1" si="1"/>
        <v>-6931.4085942129605</v>
      </c>
      <c r="G41" s="18">
        <v>38599</v>
      </c>
      <c r="H41" s="39"/>
      <c r="I41" s="39"/>
      <c r="J41" s="39"/>
      <c r="K41" s="39"/>
    </row>
    <row r="42" spans="1:11" ht="13" x14ac:dyDescent="0.3">
      <c r="A42" s="15">
        <v>1</v>
      </c>
      <c r="B42" s="15">
        <v>28</v>
      </c>
      <c r="C42" s="19" t="s">
        <v>28</v>
      </c>
      <c r="D42" s="15"/>
      <c r="E42" s="15" t="s">
        <v>5</v>
      </c>
      <c r="F42" s="17">
        <f t="shared" ca="1" si="1"/>
        <v>-6931.4085942129605</v>
      </c>
      <c r="G42" s="18">
        <v>38599</v>
      </c>
      <c r="H42" s="39"/>
      <c r="I42" s="39"/>
      <c r="J42" s="39"/>
      <c r="K42" s="39"/>
    </row>
    <row r="43" spans="1:11" ht="13" x14ac:dyDescent="0.3">
      <c r="A43" s="15">
        <v>1</v>
      </c>
      <c r="B43" s="15">
        <v>29</v>
      </c>
      <c r="C43" s="19" t="s">
        <v>29</v>
      </c>
      <c r="D43" s="15"/>
      <c r="E43" s="15" t="s">
        <v>5</v>
      </c>
      <c r="F43" s="17">
        <f t="shared" ca="1" si="1"/>
        <v>-6931.4085942129605</v>
      </c>
      <c r="G43" s="18">
        <v>38599</v>
      </c>
      <c r="H43" s="39"/>
      <c r="I43" s="39"/>
      <c r="J43" s="39"/>
      <c r="K43" s="39"/>
    </row>
    <row r="44" spans="1:11" ht="13" x14ac:dyDescent="0.3">
      <c r="A44" s="15">
        <v>1</v>
      </c>
      <c r="B44" s="15">
        <v>30</v>
      </c>
      <c r="C44" s="19" t="s">
        <v>30</v>
      </c>
      <c r="D44" s="15"/>
      <c r="E44" s="15" t="s">
        <v>5</v>
      </c>
      <c r="F44" s="17">
        <f t="shared" ca="1" si="1"/>
        <v>-6931.4085942129605</v>
      </c>
      <c r="G44" s="18">
        <v>38599</v>
      </c>
      <c r="H44" s="39"/>
      <c r="I44" s="39"/>
      <c r="J44" s="39"/>
      <c r="K44" s="39"/>
    </row>
    <row r="45" spans="1:11" ht="13" x14ac:dyDescent="0.3">
      <c r="A45" s="15">
        <v>1</v>
      </c>
      <c r="B45" s="15">
        <v>31</v>
      </c>
      <c r="C45" s="19" t="s">
        <v>31</v>
      </c>
      <c r="D45" s="15"/>
      <c r="E45" s="15" t="s">
        <v>5</v>
      </c>
      <c r="F45" s="17">
        <f t="shared" ca="1" si="1"/>
        <v>-6931.4085942129605</v>
      </c>
      <c r="G45" s="18">
        <v>38599</v>
      </c>
      <c r="H45" s="39"/>
      <c r="I45" s="39"/>
      <c r="J45" s="39"/>
      <c r="K45" s="39"/>
    </row>
    <row r="46" spans="1:11" ht="13" x14ac:dyDescent="0.3">
      <c r="A46" s="15">
        <v>1</v>
      </c>
      <c r="B46" s="15">
        <v>32</v>
      </c>
      <c r="C46" s="19" t="s">
        <v>32</v>
      </c>
      <c r="D46" s="15"/>
      <c r="E46" s="15" t="s">
        <v>5</v>
      </c>
      <c r="F46" s="17">
        <f t="shared" ca="1" si="1"/>
        <v>-6931.4085942129605</v>
      </c>
      <c r="G46" s="18">
        <v>38599</v>
      </c>
      <c r="H46" s="39"/>
      <c r="I46" s="39"/>
      <c r="J46" s="39"/>
      <c r="K46" s="39"/>
    </row>
    <row r="47" spans="1:11" ht="13" x14ac:dyDescent="0.3">
      <c r="A47" s="15">
        <v>1</v>
      </c>
      <c r="B47" s="15">
        <v>33</v>
      </c>
      <c r="C47" s="19" t="s">
        <v>33</v>
      </c>
      <c r="D47" s="15"/>
      <c r="E47" s="15" t="s">
        <v>5</v>
      </c>
      <c r="F47" s="17">
        <f t="shared" ca="1" si="1"/>
        <v>-6931.4085942129605</v>
      </c>
      <c r="G47" s="18">
        <v>38599</v>
      </c>
      <c r="H47" s="39"/>
      <c r="I47" s="39"/>
      <c r="J47" s="39"/>
      <c r="K47" s="39"/>
    </row>
    <row r="48" spans="1:11" ht="13" x14ac:dyDescent="0.3">
      <c r="A48" s="15">
        <v>1</v>
      </c>
      <c r="B48" s="15">
        <v>34</v>
      </c>
      <c r="C48" s="19" t="s">
        <v>34</v>
      </c>
      <c r="D48" s="15"/>
      <c r="E48" s="15" t="s">
        <v>5</v>
      </c>
      <c r="F48" s="17">
        <f t="shared" ca="1" si="1"/>
        <v>-6931.4085942129605</v>
      </c>
      <c r="G48" s="18">
        <v>38599</v>
      </c>
      <c r="H48" s="39"/>
      <c r="I48" s="39"/>
      <c r="J48" s="39"/>
      <c r="K48" s="39"/>
    </row>
    <row r="49" spans="1:11" ht="13" x14ac:dyDescent="0.3">
      <c r="A49" s="15">
        <v>1</v>
      </c>
      <c r="B49" s="15">
        <v>35</v>
      </c>
      <c r="C49" s="19" t="s">
        <v>35</v>
      </c>
      <c r="D49" s="15"/>
      <c r="E49" s="15" t="s">
        <v>5</v>
      </c>
      <c r="F49" s="17">
        <f t="shared" ca="1" si="1"/>
        <v>-6931.4085942129605</v>
      </c>
      <c r="G49" s="18">
        <v>38599</v>
      </c>
      <c r="H49" s="39"/>
      <c r="I49" s="39"/>
      <c r="J49" s="39"/>
      <c r="K49" s="39"/>
    </row>
    <row r="50" spans="1:11" ht="13" x14ac:dyDescent="0.3">
      <c r="A50" s="15">
        <v>1</v>
      </c>
      <c r="B50" s="15">
        <v>36</v>
      </c>
      <c r="C50" s="19" t="s">
        <v>36</v>
      </c>
      <c r="D50" s="15"/>
      <c r="E50" s="15" t="s">
        <v>10</v>
      </c>
      <c r="F50" s="17">
        <f t="shared" ca="1" si="1"/>
        <v>-7048.4085942129605</v>
      </c>
      <c r="G50" s="18">
        <v>38482</v>
      </c>
      <c r="H50" s="39"/>
      <c r="I50" s="39"/>
      <c r="J50" s="39"/>
      <c r="K50" s="39"/>
    </row>
    <row r="51" spans="1:11" ht="13" x14ac:dyDescent="0.3">
      <c r="A51" s="15">
        <v>1</v>
      </c>
      <c r="B51" s="15">
        <v>37</v>
      </c>
      <c r="C51" s="19" t="s">
        <v>37</v>
      </c>
      <c r="D51" s="15"/>
      <c r="E51" s="15" t="s">
        <v>5</v>
      </c>
      <c r="F51" s="17">
        <f t="shared" ca="1" si="1"/>
        <v>-6931.4085942129605</v>
      </c>
      <c r="G51" s="18">
        <v>38599</v>
      </c>
      <c r="H51" s="39"/>
      <c r="I51" s="39"/>
      <c r="J51" s="39"/>
      <c r="K51" s="39"/>
    </row>
    <row r="52" spans="1:11" ht="13" x14ac:dyDescent="0.3">
      <c r="A52" s="15">
        <v>1</v>
      </c>
      <c r="B52" s="15">
        <v>38</v>
      </c>
      <c r="C52" s="19" t="s">
        <v>38</v>
      </c>
      <c r="D52" s="15"/>
      <c r="E52" s="15" t="s">
        <v>5</v>
      </c>
      <c r="F52" s="17">
        <f t="shared" ca="1" si="1"/>
        <v>-6931.4085942129605</v>
      </c>
      <c r="G52" s="18">
        <v>38599</v>
      </c>
      <c r="H52" s="39"/>
      <c r="I52" s="39"/>
      <c r="J52" s="39"/>
      <c r="K52" s="39"/>
    </row>
    <row r="53" spans="1:11" ht="13" x14ac:dyDescent="0.3">
      <c r="A53" s="15">
        <v>1</v>
      </c>
      <c r="B53" s="20">
        <v>39</v>
      </c>
      <c r="C53" s="21" t="s">
        <v>227</v>
      </c>
      <c r="D53" s="20"/>
      <c r="E53" s="20" t="s">
        <v>226</v>
      </c>
      <c r="F53" s="17"/>
      <c r="G53" s="47"/>
      <c r="H53" s="39"/>
      <c r="I53" s="39"/>
      <c r="J53" s="39"/>
      <c r="K53" s="39"/>
    </row>
    <row r="54" spans="1:11" ht="14.25" customHeight="1" x14ac:dyDescent="0.3">
      <c r="A54" s="15">
        <v>1</v>
      </c>
      <c r="B54" s="15" t="s">
        <v>4</v>
      </c>
      <c r="C54" s="38" t="s">
        <v>228</v>
      </c>
      <c r="D54" s="35" t="s">
        <v>53</v>
      </c>
      <c r="E54" s="15" t="s">
        <v>4</v>
      </c>
      <c r="F54" s="14" t="s">
        <v>4</v>
      </c>
      <c r="G54" s="47"/>
      <c r="H54" s="39"/>
      <c r="I54" s="39"/>
      <c r="J54" s="39"/>
      <c r="K54" s="39"/>
    </row>
    <row r="55" spans="1:11" ht="13" x14ac:dyDescent="0.3">
      <c r="A55" s="15">
        <v>1</v>
      </c>
      <c r="B55" s="15">
        <v>40</v>
      </c>
      <c r="C55" s="19" t="s">
        <v>11</v>
      </c>
      <c r="D55" s="15"/>
      <c r="E55" s="15" t="s">
        <v>5</v>
      </c>
      <c r="F55" s="17">
        <f t="shared" ref="F55:F82" ca="1" si="2">MAX(G55:IV55)+(A$10*30.5)-NOW()</f>
        <v>-6931.4085942129605</v>
      </c>
      <c r="G55" s="18">
        <v>38599</v>
      </c>
      <c r="H55" s="39"/>
      <c r="I55" s="39"/>
      <c r="J55" s="39"/>
      <c r="K55" s="39"/>
    </row>
    <row r="56" spans="1:11" ht="13" x14ac:dyDescent="0.3">
      <c r="A56" s="15">
        <v>1</v>
      </c>
      <c r="B56" s="15">
        <v>41</v>
      </c>
      <c r="C56" s="19" t="s">
        <v>39</v>
      </c>
      <c r="D56" s="15" t="s">
        <v>216</v>
      </c>
      <c r="E56" s="48" t="s">
        <v>40</v>
      </c>
      <c r="F56" s="17">
        <f t="shared" ca="1" si="2"/>
        <v>-7048.4085942129605</v>
      </c>
      <c r="G56" s="18">
        <v>38482</v>
      </c>
      <c r="H56" s="39"/>
      <c r="I56" s="39"/>
      <c r="J56" s="39"/>
      <c r="K56" s="39"/>
    </row>
    <row r="57" spans="1:11" ht="13" x14ac:dyDescent="0.3">
      <c r="A57" s="15">
        <v>1</v>
      </c>
      <c r="B57" s="15">
        <v>42</v>
      </c>
      <c r="C57" s="19" t="s">
        <v>41</v>
      </c>
      <c r="D57" s="15" t="s">
        <v>216</v>
      </c>
      <c r="E57" s="48" t="s">
        <v>40</v>
      </c>
      <c r="F57" s="17">
        <f t="shared" ca="1" si="2"/>
        <v>-7048.4085942129605</v>
      </c>
      <c r="G57" s="18">
        <v>38482</v>
      </c>
      <c r="H57" s="39"/>
      <c r="I57" s="39"/>
      <c r="J57" s="39"/>
      <c r="K57" s="39"/>
    </row>
    <row r="58" spans="1:11" ht="13" x14ac:dyDescent="0.3">
      <c r="A58" s="15">
        <v>1</v>
      </c>
      <c r="B58" s="15">
        <v>43</v>
      </c>
      <c r="C58" s="19" t="s">
        <v>42</v>
      </c>
      <c r="D58" s="15"/>
      <c r="E58" s="15" t="s">
        <v>10</v>
      </c>
      <c r="F58" s="17">
        <f t="shared" ca="1" si="2"/>
        <v>-6931.4085942129605</v>
      </c>
      <c r="G58" s="18">
        <v>38599</v>
      </c>
      <c r="H58" s="39"/>
      <c r="I58" s="39"/>
      <c r="J58" s="39"/>
      <c r="K58" s="39"/>
    </row>
    <row r="59" spans="1:11" ht="13" x14ac:dyDescent="0.3">
      <c r="A59" s="15">
        <v>1</v>
      </c>
      <c r="B59" s="15">
        <v>44</v>
      </c>
      <c r="C59" s="19" t="s">
        <v>42</v>
      </c>
      <c r="D59" s="15"/>
      <c r="E59" s="15" t="s">
        <v>5</v>
      </c>
      <c r="F59" s="17">
        <f t="shared" ca="1" si="2"/>
        <v>-6931.4085942129605</v>
      </c>
      <c r="G59" s="18">
        <v>38599</v>
      </c>
      <c r="H59" s="39"/>
      <c r="I59" s="39"/>
      <c r="J59" s="39"/>
      <c r="K59" s="39"/>
    </row>
    <row r="60" spans="1:11" ht="13" x14ac:dyDescent="0.3">
      <c r="A60" s="15">
        <v>1</v>
      </c>
      <c r="B60" s="15">
        <v>45</v>
      </c>
      <c r="C60" s="19" t="s">
        <v>43</v>
      </c>
      <c r="D60" s="15"/>
      <c r="E60" s="15" t="s">
        <v>5</v>
      </c>
      <c r="F60" s="17">
        <f t="shared" ca="1" si="2"/>
        <v>-6931.4085942129605</v>
      </c>
      <c r="G60" s="18">
        <v>38599</v>
      </c>
      <c r="H60" s="39"/>
      <c r="I60" s="39"/>
      <c r="J60" s="39"/>
      <c r="K60" s="39"/>
    </row>
    <row r="61" spans="1:11" ht="13" x14ac:dyDescent="0.3">
      <c r="A61" s="15">
        <v>1</v>
      </c>
      <c r="B61" s="15">
        <v>46</v>
      </c>
      <c r="C61" s="19" t="s">
        <v>44</v>
      </c>
      <c r="D61" s="15"/>
      <c r="E61" s="15" t="s">
        <v>10</v>
      </c>
      <c r="F61" s="17">
        <f t="shared" ca="1" si="2"/>
        <v>-7048.4085942129605</v>
      </c>
      <c r="G61" s="18">
        <v>38482</v>
      </c>
      <c r="H61" s="39"/>
      <c r="I61" s="39"/>
      <c r="J61" s="39"/>
      <c r="K61" s="39"/>
    </row>
    <row r="62" spans="1:11" ht="13" x14ac:dyDescent="0.3">
      <c r="A62" s="15">
        <v>1</v>
      </c>
      <c r="B62" s="15">
        <v>47</v>
      </c>
      <c r="C62" s="19" t="s">
        <v>45</v>
      </c>
      <c r="D62" s="15"/>
      <c r="E62" s="15" t="s">
        <v>5</v>
      </c>
      <c r="F62" s="17">
        <f t="shared" ca="1" si="2"/>
        <v>-6931.4085942129605</v>
      </c>
      <c r="G62" s="18">
        <v>38599</v>
      </c>
      <c r="H62" s="39"/>
      <c r="I62" s="39"/>
      <c r="J62" s="39"/>
      <c r="K62" s="39"/>
    </row>
    <row r="63" spans="1:11" ht="13" x14ac:dyDescent="0.3">
      <c r="A63" s="15">
        <v>1</v>
      </c>
      <c r="B63" s="15">
        <v>48</v>
      </c>
      <c r="C63" s="19" t="s">
        <v>46</v>
      </c>
      <c r="D63" s="15"/>
      <c r="E63" s="15" t="s">
        <v>5</v>
      </c>
      <c r="F63" s="17">
        <f t="shared" ca="1" si="2"/>
        <v>-6931.4085942129605</v>
      </c>
      <c r="G63" s="18">
        <v>38599</v>
      </c>
      <c r="H63" s="39"/>
      <c r="I63" s="39"/>
      <c r="J63" s="39"/>
      <c r="K63" s="39"/>
    </row>
    <row r="64" spans="1:11" ht="13" x14ac:dyDescent="0.3">
      <c r="A64" s="15">
        <v>1</v>
      </c>
      <c r="B64" s="15">
        <v>49</v>
      </c>
      <c r="C64" s="19" t="s">
        <v>30</v>
      </c>
      <c r="D64" s="15"/>
      <c r="E64" s="15" t="s">
        <v>5</v>
      </c>
      <c r="F64" s="17">
        <f t="shared" ca="1" si="2"/>
        <v>-6931.4085942129605</v>
      </c>
      <c r="G64" s="18">
        <v>38599</v>
      </c>
      <c r="H64" s="39"/>
      <c r="I64" s="39"/>
      <c r="J64" s="39"/>
      <c r="K64" s="39"/>
    </row>
    <row r="65" spans="1:11" ht="13" x14ac:dyDescent="0.3">
      <c r="A65" s="15">
        <v>1</v>
      </c>
      <c r="B65" s="15">
        <v>50</v>
      </c>
      <c r="C65" s="19" t="s">
        <v>229</v>
      </c>
      <c r="D65" s="15"/>
      <c r="E65" s="15" t="s">
        <v>5</v>
      </c>
      <c r="F65" s="17">
        <f t="shared" ca="1" si="2"/>
        <v>-6931.4085942129605</v>
      </c>
      <c r="G65" s="18">
        <v>38599</v>
      </c>
      <c r="H65" s="39"/>
      <c r="I65" s="39"/>
      <c r="J65" s="39"/>
      <c r="K65" s="39"/>
    </row>
    <row r="66" spans="1:11" ht="13" x14ac:dyDescent="0.3">
      <c r="A66" s="15">
        <v>1</v>
      </c>
      <c r="B66" s="15">
        <v>51</v>
      </c>
      <c r="C66" s="19" t="s">
        <v>26</v>
      </c>
      <c r="D66" s="15"/>
      <c r="E66" s="15" t="s">
        <v>5</v>
      </c>
      <c r="F66" s="17">
        <f t="shared" ca="1" si="2"/>
        <v>-6931.4085942129605</v>
      </c>
      <c r="G66" s="18">
        <v>38599</v>
      </c>
      <c r="H66" s="39"/>
      <c r="I66" s="39"/>
      <c r="J66" s="39"/>
      <c r="K66" s="39"/>
    </row>
    <row r="67" spans="1:11" ht="13" x14ac:dyDescent="0.3">
      <c r="A67" s="15">
        <v>1</v>
      </c>
      <c r="B67" s="15">
        <v>52</v>
      </c>
      <c r="C67" s="19" t="s">
        <v>230</v>
      </c>
      <c r="D67" s="15"/>
      <c r="E67" s="15" t="s">
        <v>5</v>
      </c>
      <c r="F67" s="17">
        <f t="shared" ca="1" si="2"/>
        <v>-6931.4085942129605</v>
      </c>
      <c r="G67" s="18">
        <v>38599</v>
      </c>
      <c r="H67" s="39"/>
      <c r="I67" s="39"/>
      <c r="J67" s="39"/>
      <c r="K67" s="39"/>
    </row>
    <row r="68" spans="1:11" ht="13" x14ac:dyDescent="0.3">
      <c r="A68" s="15">
        <v>1</v>
      </c>
      <c r="B68" s="15">
        <v>53</v>
      </c>
      <c r="C68" s="19" t="s">
        <v>26</v>
      </c>
      <c r="D68" s="15"/>
      <c r="E68" s="15" t="s">
        <v>10</v>
      </c>
      <c r="F68" s="17">
        <f t="shared" ca="1" si="2"/>
        <v>-7048.4085942129605</v>
      </c>
      <c r="G68" s="18">
        <v>38482</v>
      </c>
      <c r="H68" s="39"/>
      <c r="I68" s="39"/>
      <c r="J68" s="39"/>
      <c r="K68" s="39"/>
    </row>
    <row r="69" spans="1:11" ht="13" x14ac:dyDescent="0.3">
      <c r="A69" s="15">
        <v>1</v>
      </c>
      <c r="B69" s="15">
        <v>54</v>
      </c>
      <c r="C69" s="19" t="s">
        <v>231</v>
      </c>
      <c r="D69" s="15"/>
      <c r="E69" s="15" t="s">
        <v>5</v>
      </c>
      <c r="F69" s="17">
        <f t="shared" ca="1" si="2"/>
        <v>-6931.4085942129605</v>
      </c>
      <c r="G69" s="18">
        <v>38599</v>
      </c>
      <c r="H69" s="39"/>
      <c r="I69" s="39"/>
      <c r="J69" s="39"/>
      <c r="K69" s="39"/>
    </row>
    <row r="70" spans="1:11" ht="13" x14ac:dyDescent="0.3">
      <c r="A70" s="15">
        <v>1</v>
      </c>
      <c r="B70" s="15">
        <v>55</v>
      </c>
      <c r="C70" s="19" t="s">
        <v>24</v>
      </c>
      <c r="D70" s="15"/>
      <c r="E70" s="15" t="s">
        <v>5</v>
      </c>
      <c r="F70" s="17">
        <f t="shared" ca="1" si="2"/>
        <v>-6931.4085942129605</v>
      </c>
      <c r="G70" s="18">
        <v>38599</v>
      </c>
      <c r="H70" s="39"/>
      <c r="I70" s="39"/>
      <c r="J70" s="39"/>
      <c r="K70" s="39"/>
    </row>
    <row r="71" spans="1:11" ht="13" x14ac:dyDescent="0.3">
      <c r="A71" s="15">
        <v>1</v>
      </c>
      <c r="B71" s="15">
        <v>56</v>
      </c>
      <c r="C71" s="19" t="s">
        <v>232</v>
      </c>
      <c r="D71" s="15"/>
      <c r="E71" s="15" t="s">
        <v>5</v>
      </c>
      <c r="F71" s="17">
        <f t="shared" ca="1" si="2"/>
        <v>-6931.4085942129605</v>
      </c>
      <c r="G71" s="18">
        <v>38599</v>
      </c>
      <c r="H71" s="39"/>
      <c r="I71" s="39"/>
      <c r="J71" s="39"/>
      <c r="K71" s="39"/>
    </row>
    <row r="72" spans="1:11" ht="13" x14ac:dyDescent="0.3">
      <c r="A72" s="15">
        <v>1</v>
      </c>
      <c r="B72" s="15">
        <v>57</v>
      </c>
      <c r="C72" s="19" t="s">
        <v>233</v>
      </c>
      <c r="D72" s="15"/>
      <c r="E72" s="15" t="s">
        <v>5</v>
      </c>
      <c r="F72" s="17">
        <f t="shared" ca="1" si="2"/>
        <v>-6931.4085942129605</v>
      </c>
      <c r="G72" s="18">
        <v>38599</v>
      </c>
      <c r="H72" s="39"/>
      <c r="I72" s="39"/>
      <c r="J72" s="39"/>
      <c r="K72" s="39"/>
    </row>
    <row r="73" spans="1:11" ht="13" x14ac:dyDescent="0.3">
      <c r="A73" s="15">
        <v>1</v>
      </c>
      <c r="B73" s="15">
        <v>58</v>
      </c>
      <c r="C73" s="19" t="s">
        <v>21</v>
      </c>
      <c r="D73" s="15"/>
      <c r="E73" s="15" t="s">
        <v>5</v>
      </c>
      <c r="F73" s="17">
        <f t="shared" ca="1" si="2"/>
        <v>-7048.4085942129605</v>
      </c>
      <c r="G73" s="18">
        <v>38482</v>
      </c>
      <c r="H73" s="39"/>
      <c r="I73" s="39"/>
      <c r="J73" s="39"/>
      <c r="K73" s="39"/>
    </row>
    <row r="74" spans="1:11" ht="13" x14ac:dyDescent="0.3">
      <c r="A74" s="15">
        <v>1</v>
      </c>
      <c r="B74" s="15">
        <v>59</v>
      </c>
      <c r="C74" s="19" t="s">
        <v>234</v>
      </c>
      <c r="D74" s="15"/>
      <c r="E74" s="15" t="s">
        <v>5</v>
      </c>
      <c r="F74" s="17">
        <f t="shared" ca="1" si="2"/>
        <v>-6931.4085942129605</v>
      </c>
      <c r="G74" s="18">
        <v>38599</v>
      </c>
      <c r="H74" s="39"/>
      <c r="I74" s="39"/>
      <c r="J74" s="39"/>
      <c r="K74" s="39"/>
    </row>
    <row r="75" spans="1:11" ht="13" x14ac:dyDescent="0.3">
      <c r="A75" s="15">
        <v>1</v>
      </c>
      <c r="B75" s="15">
        <v>60</v>
      </c>
      <c r="C75" s="19" t="s">
        <v>19</v>
      </c>
      <c r="D75" s="15"/>
      <c r="E75" s="15" t="s">
        <v>5</v>
      </c>
      <c r="F75" s="17">
        <f t="shared" ca="1" si="2"/>
        <v>-6931.4085942129605</v>
      </c>
      <c r="G75" s="18">
        <v>38599</v>
      </c>
      <c r="H75" s="39"/>
      <c r="I75" s="39"/>
      <c r="J75" s="39"/>
      <c r="K75" s="39"/>
    </row>
    <row r="76" spans="1:11" ht="13" x14ac:dyDescent="0.3">
      <c r="A76" s="15">
        <v>1</v>
      </c>
      <c r="B76" s="15">
        <v>61</v>
      </c>
      <c r="C76" s="19" t="s">
        <v>47</v>
      </c>
      <c r="D76" s="15"/>
      <c r="E76" s="15" t="s">
        <v>10</v>
      </c>
      <c r="F76" s="17">
        <f t="shared" ca="1" si="2"/>
        <v>-7048.4085942129605</v>
      </c>
      <c r="G76" s="18">
        <v>38482</v>
      </c>
      <c r="H76" s="39"/>
      <c r="I76" s="39"/>
      <c r="J76" s="39"/>
      <c r="K76" s="39"/>
    </row>
    <row r="77" spans="1:11" ht="13" x14ac:dyDescent="0.3">
      <c r="A77" s="15">
        <v>1</v>
      </c>
      <c r="B77" s="15">
        <v>62</v>
      </c>
      <c r="C77" s="19" t="s">
        <v>48</v>
      </c>
      <c r="D77" s="15"/>
      <c r="E77" s="15" t="s">
        <v>5</v>
      </c>
      <c r="F77" s="17">
        <f t="shared" ca="1" si="2"/>
        <v>-6931.4085942129605</v>
      </c>
      <c r="G77" s="18">
        <v>38599</v>
      </c>
      <c r="H77" s="39"/>
      <c r="I77" s="39"/>
      <c r="J77" s="39"/>
      <c r="K77" s="39"/>
    </row>
    <row r="78" spans="1:11" ht="13" x14ac:dyDescent="0.3">
      <c r="A78" s="15">
        <v>1</v>
      </c>
      <c r="B78" s="15">
        <v>63</v>
      </c>
      <c r="C78" s="19" t="s">
        <v>49</v>
      </c>
      <c r="D78" s="15"/>
      <c r="E78" s="15" t="s">
        <v>5</v>
      </c>
      <c r="F78" s="17">
        <f t="shared" ca="1" si="2"/>
        <v>-7048.4085942129605</v>
      </c>
      <c r="G78" s="18">
        <v>38482</v>
      </c>
      <c r="H78" s="39"/>
      <c r="I78" s="39"/>
      <c r="J78" s="39"/>
      <c r="K78" s="39"/>
    </row>
    <row r="79" spans="1:11" ht="13" x14ac:dyDescent="0.3">
      <c r="A79" s="15">
        <v>1</v>
      </c>
      <c r="B79" s="15">
        <v>64</v>
      </c>
      <c r="C79" s="19" t="s">
        <v>50</v>
      </c>
      <c r="D79" s="15"/>
      <c r="E79" s="15" t="s">
        <v>5</v>
      </c>
      <c r="F79" s="17">
        <f t="shared" ca="1" si="2"/>
        <v>-7048.4085942129605</v>
      </c>
      <c r="G79" s="18">
        <v>38482</v>
      </c>
      <c r="H79" s="39"/>
      <c r="I79" s="39"/>
      <c r="J79" s="39"/>
      <c r="K79" s="39"/>
    </row>
    <row r="80" spans="1:11" ht="13" x14ac:dyDescent="0.3">
      <c r="A80" s="15">
        <v>1</v>
      </c>
      <c r="B80" s="15">
        <v>65</v>
      </c>
      <c r="C80" s="19" t="s">
        <v>51</v>
      </c>
      <c r="D80" s="15" t="s">
        <v>216</v>
      </c>
      <c r="E80" s="48" t="s">
        <v>40</v>
      </c>
      <c r="F80" s="17">
        <f t="shared" ca="1" si="2"/>
        <v>-7048.4085942129605</v>
      </c>
      <c r="G80" s="18">
        <v>38482</v>
      </c>
      <c r="H80" s="39"/>
      <c r="I80" s="39"/>
      <c r="J80" s="39"/>
      <c r="K80" s="39"/>
    </row>
    <row r="81" spans="1:11" ht="13" x14ac:dyDescent="0.3">
      <c r="A81" s="15">
        <v>1</v>
      </c>
      <c r="B81" s="15">
        <v>66</v>
      </c>
      <c r="C81" s="19" t="s">
        <v>14</v>
      </c>
      <c r="D81" s="15"/>
      <c r="E81" s="15" t="s">
        <v>5</v>
      </c>
      <c r="F81" s="17">
        <f t="shared" ca="1" si="2"/>
        <v>-6931.4085942129605</v>
      </c>
      <c r="G81" s="18">
        <v>38599</v>
      </c>
      <c r="H81" s="39"/>
      <c r="I81" s="39"/>
      <c r="J81" s="39"/>
      <c r="K81" s="39"/>
    </row>
    <row r="82" spans="1:11" ht="13" x14ac:dyDescent="0.3">
      <c r="A82" s="15">
        <v>1</v>
      </c>
      <c r="B82" s="15">
        <v>67</v>
      </c>
      <c r="C82" s="19" t="s">
        <v>52</v>
      </c>
      <c r="D82" s="15"/>
      <c r="E82" s="15" t="s">
        <v>5</v>
      </c>
      <c r="F82" s="17">
        <f t="shared" ca="1" si="2"/>
        <v>-6931.4085942129605</v>
      </c>
      <c r="G82" s="18">
        <v>38599</v>
      </c>
      <c r="H82" s="39"/>
      <c r="I82" s="39"/>
      <c r="J82" s="39"/>
      <c r="K82" s="39"/>
    </row>
    <row r="83" spans="1:11" ht="15.75" customHeight="1" x14ac:dyDescent="0.3">
      <c r="A83" s="15">
        <v>2</v>
      </c>
      <c r="B83" s="15" t="s">
        <v>4</v>
      </c>
      <c r="C83" s="34" t="s">
        <v>219</v>
      </c>
      <c r="D83" s="35" t="s">
        <v>96</v>
      </c>
      <c r="E83" s="13" t="s">
        <v>4</v>
      </c>
      <c r="F83" s="14" t="s">
        <v>4</v>
      </c>
      <c r="G83" s="47"/>
      <c r="H83" s="39"/>
      <c r="I83" s="39"/>
      <c r="J83" s="39"/>
      <c r="K83" s="39"/>
    </row>
    <row r="84" spans="1:11" ht="13" x14ac:dyDescent="0.3">
      <c r="A84" s="15">
        <v>2</v>
      </c>
      <c r="B84" s="15">
        <v>1</v>
      </c>
      <c r="C84" s="19" t="s">
        <v>11</v>
      </c>
      <c r="D84" s="15"/>
      <c r="E84" s="15" t="s">
        <v>5</v>
      </c>
      <c r="F84" s="17">
        <f t="shared" ref="F84:F117" ca="1" si="3">MAX(G84:IV84)+(A$10*30.5)-NOW()</f>
        <v>-6925.4085942129605</v>
      </c>
      <c r="G84" s="18">
        <v>38605</v>
      </c>
      <c r="H84" s="39"/>
      <c r="I84" s="39"/>
      <c r="J84" s="39"/>
      <c r="K84" s="39"/>
    </row>
    <row r="85" spans="1:11" ht="13" x14ac:dyDescent="0.3">
      <c r="A85" s="15">
        <v>2</v>
      </c>
      <c r="B85" s="15">
        <v>2</v>
      </c>
      <c r="C85" s="19" t="s">
        <v>54</v>
      </c>
      <c r="D85" s="15"/>
      <c r="E85" s="15" t="s">
        <v>5</v>
      </c>
      <c r="F85" s="17">
        <f t="shared" ca="1" si="3"/>
        <v>-6925.4085942129605</v>
      </c>
      <c r="G85" s="18">
        <v>38605</v>
      </c>
      <c r="H85" s="39"/>
      <c r="I85" s="39"/>
      <c r="J85" s="39"/>
      <c r="K85" s="39"/>
    </row>
    <row r="86" spans="1:11" ht="13" x14ac:dyDescent="0.3">
      <c r="A86" s="15">
        <v>2</v>
      </c>
      <c r="B86" s="15">
        <v>3</v>
      </c>
      <c r="C86" s="19" t="s">
        <v>55</v>
      </c>
      <c r="D86" s="15"/>
      <c r="E86" s="15" t="s">
        <v>5</v>
      </c>
      <c r="F86" s="17">
        <f t="shared" ca="1" si="3"/>
        <v>-7048.4085942129605</v>
      </c>
      <c r="G86" s="18">
        <v>38482</v>
      </c>
      <c r="H86" s="39"/>
      <c r="I86" s="39"/>
      <c r="J86" s="39"/>
      <c r="K86" s="39"/>
    </row>
    <row r="87" spans="1:11" ht="13" x14ac:dyDescent="0.3">
      <c r="A87" s="15">
        <v>2</v>
      </c>
      <c r="B87" s="15">
        <v>4</v>
      </c>
      <c r="C87" s="19" t="s">
        <v>56</v>
      </c>
      <c r="D87" s="15"/>
      <c r="E87" s="15" t="s">
        <v>5</v>
      </c>
      <c r="F87" s="17">
        <f t="shared" ca="1" si="3"/>
        <v>-7048.4085942129605</v>
      </c>
      <c r="G87" s="18">
        <v>38482</v>
      </c>
      <c r="H87" s="39"/>
      <c r="I87" s="39"/>
      <c r="J87" s="39"/>
      <c r="K87" s="39"/>
    </row>
    <row r="88" spans="1:11" ht="13" x14ac:dyDescent="0.3">
      <c r="A88" s="15">
        <v>2</v>
      </c>
      <c r="B88" s="15">
        <v>5</v>
      </c>
      <c r="C88" s="19" t="s">
        <v>11</v>
      </c>
      <c r="D88" s="15"/>
      <c r="E88" s="15" t="s">
        <v>10</v>
      </c>
      <c r="F88" s="17">
        <f t="shared" ca="1" si="3"/>
        <v>-7048.4085942129605</v>
      </c>
      <c r="G88" s="18">
        <v>38482</v>
      </c>
      <c r="H88" s="39"/>
      <c r="I88" s="39"/>
      <c r="J88" s="39"/>
      <c r="K88" s="39"/>
    </row>
    <row r="89" spans="1:11" ht="13" x14ac:dyDescent="0.3">
      <c r="A89" s="15">
        <v>2</v>
      </c>
      <c r="B89" s="15">
        <v>6</v>
      </c>
      <c r="C89" s="19" t="s">
        <v>57</v>
      </c>
      <c r="D89" s="15"/>
      <c r="E89" s="15" t="s">
        <v>5</v>
      </c>
      <c r="F89" s="17">
        <f t="shared" ca="1" si="3"/>
        <v>-6924.4085942129605</v>
      </c>
      <c r="G89" s="18">
        <v>38606</v>
      </c>
      <c r="H89" s="39"/>
      <c r="I89" s="39"/>
      <c r="J89" s="39"/>
      <c r="K89" s="39"/>
    </row>
    <row r="90" spans="1:11" ht="13" x14ac:dyDescent="0.3">
      <c r="A90" s="15">
        <v>2</v>
      </c>
      <c r="B90" s="15">
        <v>7</v>
      </c>
      <c r="C90" s="19" t="s">
        <v>235</v>
      </c>
      <c r="D90" s="15"/>
      <c r="E90" s="15" t="s">
        <v>5</v>
      </c>
      <c r="F90" s="17">
        <f t="shared" ca="1" si="3"/>
        <v>-6924.4085942129605</v>
      </c>
      <c r="G90" s="18">
        <v>38606</v>
      </c>
      <c r="H90" s="39"/>
      <c r="I90" s="39"/>
      <c r="J90" s="39"/>
      <c r="K90" s="39"/>
    </row>
    <row r="91" spans="1:11" ht="13" x14ac:dyDescent="0.3">
      <c r="A91" s="15">
        <v>2</v>
      </c>
      <c r="B91" s="15">
        <v>8</v>
      </c>
      <c r="C91" s="19" t="s">
        <v>236</v>
      </c>
      <c r="D91" s="15"/>
      <c r="E91" s="15" t="s">
        <v>5</v>
      </c>
      <c r="F91" s="17">
        <f t="shared" ca="1" si="3"/>
        <v>-6924.4085942129605</v>
      </c>
      <c r="G91" s="18">
        <v>38606</v>
      </c>
      <c r="H91" s="39"/>
      <c r="I91" s="39"/>
      <c r="J91" s="39"/>
      <c r="K91" s="39"/>
    </row>
    <row r="92" spans="1:11" ht="13" x14ac:dyDescent="0.3">
      <c r="A92" s="15">
        <v>2</v>
      </c>
      <c r="B92" s="15">
        <v>9</v>
      </c>
      <c r="C92" s="19" t="s">
        <v>237</v>
      </c>
      <c r="D92" s="15"/>
      <c r="E92" s="15" t="s">
        <v>5</v>
      </c>
      <c r="F92" s="17">
        <f t="shared" ca="1" si="3"/>
        <v>-6924.4085942129605</v>
      </c>
      <c r="G92" s="18">
        <v>38606</v>
      </c>
      <c r="H92" s="39"/>
      <c r="I92" s="39"/>
      <c r="J92" s="39"/>
      <c r="K92" s="39"/>
    </row>
    <row r="93" spans="1:11" ht="13" x14ac:dyDescent="0.3">
      <c r="A93" s="15">
        <v>2</v>
      </c>
      <c r="B93" s="15">
        <v>10</v>
      </c>
      <c r="C93" s="19" t="s">
        <v>58</v>
      </c>
      <c r="D93" s="15"/>
      <c r="E93" s="15" t="s">
        <v>5</v>
      </c>
      <c r="F93" s="17">
        <f t="shared" ca="1" si="3"/>
        <v>-6924.4085942129605</v>
      </c>
      <c r="G93" s="18">
        <v>38606</v>
      </c>
      <c r="H93" s="39"/>
      <c r="I93" s="39"/>
      <c r="J93" s="39"/>
      <c r="K93" s="39"/>
    </row>
    <row r="94" spans="1:11" ht="13" x14ac:dyDescent="0.3">
      <c r="A94" s="15">
        <v>2</v>
      </c>
      <c r="B94" s="15">
        <v>11</v>
      </c>
      <c r="C94" s="19" t="s">
        <v>238</v>
      </c>
      <c r="D94" s="15"/>
      <c r="E94" s="15" t="s">
        <v>5</v>
      </c>
      <c r="F94" s="17">
        <f t="shared" ca="1" si="3"/>
        <v>-6924.4085942129605</v>
      </c>
      <c r="G94" s="18">
        <v>38606</v>
      </c>
      <c r="H94" s="39"/>
      <c r="I94" s="39"/>
      <c r="J94" s="39"/>
      <c r="K94" s="39"/>
    </row>
    <row r="95" spans="1:11" ht="13" x14ac:dyDescent="0.3">
      <c r="A95" s="15">
        <v>2</v>
      </c>
      <c r="B95" s="15">
        <v>12</v>
      </c>
      <c r="C95" s="19" t="s">
        <v>59</v>
      </c>
      <c r="D95" s="15"/>
      <c r="E95" s="15" t="s">
        <v>5</v>
      </c>
      <c r="F95" s="17">
        <f t="shared" ca="1" si="3"/>
        <v>-6924.4085942129605</v>
      </c>
      <c r="G95" s="18">
        <v>38606</v>
      </c>
      <c r="H95" s="39"/>
      <c r="I95" s="39"/>
      <c r="J95" s="39"/>
      <c r="K95" s="39"/>
    </row>
    <row r="96" spans="1:11" ht="13" x14ac:dyDescent="0.3">
      <c r="A96" s="15">
        <v>2</v>
      </c>
      <c r="B96" s="15">
        <v>13</v>
      </c>
      <c r="C96" s="19" t="s">
        <v>60</v>
      </c>
      <c r="D96" s="15"/>
      <c r="E96" s="15" t="s">
        <v>5</v>
      </c>
      <c r="F96" s="17">
        <f t="shared" ca="1" si="3"/>
        <v>-6924.4085942129605</v>
      </c>
      <c r="G96" s="18">
        <v>38606</v>
      </c>
      <c r="H96" s="39"/>
      <c r="I96" s="39"/>
      <c r="J96" s="39"/>
      <c r="K96" s="39"/>
    </row>
    <row r="97" spans="1:11" ht="13" x14ac:dyDescent="0.3">
      <c r="A97" s="15">
        <v>2</v>
      </c>
      <c r="B97" s="15">
        <v>14</v>
      </c>
      <c r="C97" s="19" t="s">
        <v>239</v>
      </c>
      <c r="D97" s="15"/>
      <c r="E97" s="15" t="s">
        <v>10</v>
      </c>
      <c r="F97" s="17">
        <f t="shared" ca="1" si="3"/>
        <v>-7048.4085942129605</v>
      </c>
      <c r="G97" s="18">
        <v>38482</v>
      </c>
      <c r="H97" s="39"/>
      <c r="I97" s="39"/>
      <c r="J97" s="39"/>
      <c r="K97" s="39"/>
    </row>
    <row r="98" spans="1:11" ht="13" x14ac:dyDescent="0.3">
      <c r="A98" s="15">
        <v>2</v>
      </c>
      <c r="B98" s="15">
        <v>15</v>
      </c>
      <c r="C98" s="19" t="s">
        <v>240</v>
      </c>
      <c r="D98" s="15"/>
      <c r="E98" s="15" t="s">
        <v>5</v>
      </c>
      <c r="F98" s="17">
        <f t="shared" ca="1" si="3"/>
        <v>-6924.4085942129605</v>
      </c>
      <c r="G98" s="18">
        <v>38606</v>
      </c>
      <c r="H98" s="39"/>
      <c r="I98" s="39"/>
      <c r="J98" s="39"/>
      <c r="K98" s="39"/>
    </row>
    <row r="99" spans="1:11" ht="13" x14ac:dyDescent="0.3">
      <c r="A99" s="15">
        <v>2</v>
      </c>
      <c r="B99" s="15">
        <v>16</v>
      </c>
      <c r="C99" s="19" t="s">
        <v>241</v>
      </c>
      <c r="D99" s="15"/>
      <c r="E99" s="15" t="s">
        <v>5</v>
      </c>
      <c r="F99" s="17">
        <f t="shared" ca="1" si="3"/>
        <v>-6924.4085942129605</v>
      </c>
      <c r="G99" s="18">
        <v>38606</v>
      </c>
      <c r="H99" s="39"/>
      <c r="I99" s="39"/>
      <c r="J99" s="39"/>
      <c r="K99" s="39"/>
    </row>
    <row r="100" spans="1:11" ht="13" x14ac:dyDescent="0.3">
      <c r="A100" s="15">
        <v>2</v>
      </c>
      <c r="B100" s="15">
        <v>17</v>
      </c>
      <c r="C100" s="19" t="s">
        <v>242</v>
      </c>
      <c r="D100" s="15"/>
      <c r="E100" s="15" t="s">
        <v>5</v>
      </c>
      <c r="F100" s="17">
        <f t="shared" ca="1" si="3"/>
        <v>-6924.4085942129605</v>
      </c>
      <c r="G100" s="18">
        <v>38606</v>
      </c>
      <c r="H100" s="39"/>
      <c r="I100" s="39"/>
      <c r="J100" s="39"/>
      <c r="K100" s="39"/>
    </row>
    <row r="101" spans="1:11" ht="13" x14ac:dyDescent="0.3">
      <c r="A101" s="15">
        <v>2</v>
      </c>
      <c r="B101" s="15">
        <v>18</v>
      </c>
      <c r="C101" s="19" t="s">
        <v>243</v>
      </c>
      <c r="D101" s="15"/>
      <c r="E101" s="15" t="s">
        <v>5</v>
      </c>
      <c r="F101" s="17">
        <f t="shared" ca="1" si="3"/>
        <v>-6924.4085942129605</v>
      </c>
      <c r="G101" s="18">
        <v>38606</v>
      </c>
      <c r="H101" s="39"/>
      <c r="I101" s="39"/>
      <c r="J101" s="39"/>
      <c r="K101" s="39"/>
    </row>
    <row r="102" spans="1:11" ht="13" x14ac:dyDescent="0.3">
      <c r="A102" s="15">
        <v>2</v>
      </c>
      <c r="B102" s="15">
        <v>19</v>
      </c>
      <c r="C102" s="19" t="s">
        <v>61</v>
      </c>
      <c r="D102" s="15"/>
      <c r="E102" s="15" t="s">
        <v>5</v>
      </c>
      <c r="F102" s="17">
        <f t="shared" ca="1" si="3"/>
        <v>-6924.4085942129605</v>
      </c>
      <c r="G102" s="18">
        <v>38606</v>
      </c>
      <c r="H102" s="39"/>
      <c r="I102" s="39"/>
      <c r="J102" s="39"/>
      <c r="K102" s="39"/>
    </row>
    <row r="103" spans="1:11" ht="13" x14ac:dyDescent="0.3">
      <c r="A103" s="15">
        <v>2</v>
      </c>
      <c r="B103" s="15">
        <v>20</v>
      </c>
      <c r="C103" s="19" t="s">
        <v>62</v>
      </c>
      <c r="D103" s="15"/>
      <c r="E103" s="15" t="s">
        <v>5</v>
      </c>
      <c r="F103" s="17">
        <f t="shared" ca="1" si="3"/>
        <v>-6924.4085942129605</v>
      </c>
      <c r="G103" s="18">
        <v>38606</v>
      </c>
      <c r="H103" s="39"/>
      <c r="I103" s="39"/>
      <c r="J103" s="39"/>
      <c r="K103" s="39"/>
    </row>
    <row r="104" spans="1:11" ht="13" x14ac:dyDescent="0.3">
      <c r="A104" s="15">
        <v>2</v>
      </c>
      <c r="B104" s="15">
        <v>21</v>
      </c>
      <c r="C104" s="19" t="s">
        <v>63</v>
      </c>
      <c r="D104" s="15"/>
      <c r="E104" s="15" t="s">
        <v>5</v>
      </c>
      <c r="F104" s="17">
        <f t="shared" ca="1" si="3"/>
        <v>-6924.4085942129605</v>
      </c>
      <c r="G104" s="18">
        <v>38606</v>
      </c>
      <c r="H104" s="39"/>
      <c r="I104" s="39"/>
      <c r="J104" s="39"/>
      <c r="K104" s="39"/>
    </row>
    <row r="105" spans="1:11" ht="13" x14ac:dyDescent="0.3">
      <c r="A105" s="15">
        <v>2</v>
      </c>
      <c r="B105" s="15">
        <v>22</v>
      </c>
      <c r="C105" s="19" t="s">
        <v>64</v>
      </c>
      <c r="D105" s="15"/>
      <c r="E105" s="15" t="s">
        <v>5</v>
      </c>
      <c r="F105" s="17">
        <f t="shared" ca="1" si="3"/>
        <v>-6924.4085942129605</v>
      </c>
      <c r="G105" s="18">
        <v>38606</v>
      </c>
      <c r="H105" s="39"/>
      <c r="I105" s="39"/>
      <c r="J105" s="39"/>
      <c r="K105" s="39"/>
    </row>
    <row r="106" spans="1:11" ht="13" x14ac:dyDescent="0.3">
      <c r="A106" s="15">
        <v>2</v>
      </c>
      <c r="B106" s="15">
        <v>23</v>
      </c>
      <c r="C106" s="19" t="s">
        <v>244</v>
      </c>
      <c r="D106" s="15"/>
      <c r="E106" s="15" t="s">
        <v>5</v>
      </c>
      <c r="F106" s="17">
        <f t="shared" ca="1" si="3"/>
        <v>-6924.4085942129605</v>
      </c>
      <c r="G106" s="18">
        <v>38606</v>
      </c>
      <c r="H106" s="39"/>
      <c r="I106" s="39"/>
      <c r="J106" s="39"/>
      <c r="K106" s="39"/>
    </row>
    <row r="107" spans="1:11" ht="13" x14ac:dyDescent="0.3">
      <c r="A107" s="15">
        <v>2</v>
      </c>
      <c r="B107" s="15">
        <v>24</v>
      </c>
      <c r="C107" s="19" t="s">
        <v>65</v>
      </c>
      <c r="D107" s="15"/>
      <c r="E107" s="15" t="s">
        <v>5</v>
      </c>
      <c r="F107" s="17">
        <f t="shared" ca="1" si="3"/>
        <v>-6924.4085942129605</v>
      </c>
      <c r="G107" s="18">
        <v>38606</v>
      </c>
      <c r="H107" s="39"/>
      <c r="I107" s="39"/>
      <c r="J107" s="39"/>
      <c r="K107" s="39"/>
    </row>
    <row r="108" spans="1:11" ht="13" x14ac:dyDescent="0.3">
      <c r="A108" s="15">
        <v>2</v>
      </c>
      <c r="B108" s="15">
        <v>25</v>
      </c>
      <c r="C108" s="19" t="s">
        <v>33</v>
      </c>
      <c r="D108" s="15"/>
      <c r="E108" s="15" t="s">
        <v>10</v>
      </c>
      <c r="F108" s="17">
        <f t="shared" ca="1" si="3"/>
        <v>-6924.4085942129605</v>
      </c>
      <c r="G108" s="18">
        <v>38606</v>
      </c>
      <c r="H108" s="39"/>
      <c r="I108" s="39"/>
      <c r="J108" s="39"/>
      <c r="K108" s="39"/>
    </row>
    <row r="109" spans="1:11" ht="13" x14ac:dyDescent="0.3">
      <c r="A109" s="15">
        <v>2</v>
      </c>
      <c r="B109" s="15">
        <v>26</v>
      </c>
      <c r="C109" s="19" t="s">
        <v>33</v>
      </c>
      <c r="D109" s="15"/>
      <c r="E109" s="15" t="s">
        <v>5</v>
      </c>
      <c r="F109" s="17">
        <f t="shared" ca="1" si="3"/>
        <v>-6924.4085942129605</v>
      </c>
      <c r="G109" s="18">
        <v>38606</v>
      </c>
      <c r="H109" s="39"/>
      <c r="I109" s="39"/>
      <c r="J109" s="39"/>
      <c r="K109" s="39"/>
    </row>
    <row r="110" spans="1:11" ht="13" x14ac:dyDescent="0.3">
      <c r="A110" s="15">
        <v>2</v>
      </c>
      <c r="B110" s="15">
        <v>27</v>
      </c>
      <c r="C110" s="19" t="s">
        <v>66</v>
      </c>
      <c r="D110" s="15"/>
      <c r="E110" s="15" t="s">
        <v>5</v>
      </c>
      <c r="F110" s="17">
        <f t="shared" ca="1" si="3"/>
        <v>-6924.4085942129605</v>
      </c>
      <c r="G110" s="18">
        <v>38606</v>
      </c>
      <c r="H110" s="39"/>
      <c r="I110" s="39"/>
      <c r="J110" s="39"/>
      <c r="K110" s="39"/>
    </row>
    <row r="111" spans="1:11" ht="13" x14ac:dyDescent="0.3">
      <c r="A111" s="15">
        <v>2</v>
      </c>
      <c r="B111" s="15">
        <v>28</v>
      </c>
      <c r="C111" s="19" t="s">
        <v>67</v>
      </c>
      <c r="D111" s="15"/>
      <c r="E111" s="15" t="s">
        <v>5</v>
      </c>
      <c r="F111" s="17">
        <f t="shared" ca="1" si="3"/>
        <v>-6924.4085942129605</v>
      </c>
      <c r="G111" s="18">
        <v>38606</v>
      </c>
      <c r="H111" s="39"/>
      <c r="I111" s="39"/>
      <c r="J111" s="39"/>
      <c r="K111" s="39"/>
    </row>
    <row r="112" spans="1:11" ht="13" x14ac:dyDescent="0.3">
      <c r="A112" s="15">
        <v>2</v>
      </c>
      <c r="B112" s="15">
        <v>29</v>
      </c>
      <c r="C112" s="19" t="s">
        <v>68</v>
      </c>
      <c r="D112" s="15"/>
      <c r="E112" s="15" t="s">
        <v>5</v>
      </c>
      <c r="F112" s="17">
        <f t="shared" ca="1" si="3"/>
        <v>-6924.4085942129605</v>
      </c>
      <c r="G112" s="18">
        <v>38606</v>
      </c>
      <c r="H112" s="39"/>
      <c r="I112" s="39"/>
      <c r="J112" s="39"/>
      <c r="K112" s="39"/>
    </row>
    <row r="113" spans="1:11" ht="13" x14ac:dyDescent="0.3">
      <c r="A113" s="15">
        <v>2</v>
      </c>
      <c r="B113" s="15">
        <v>30</v>
      </c>
      <c r="C113" s="19" t="s">
        <v>69</v>
      </c>
      <c r="D113" s="15"/>
      <c r="E113" s="15" t="s">
        <v>5</v>
      </c>
      <c r="F113" s="17">
        <f t="shared" ca="1" si="3"/>
        <v>-6924.4085942129605</v>
      </c>
      <c r="G113" s="18">
        <v>38606</v>
      </c>
      <c r="H113" s="39"/>
      <c r="I113" s="39"/>
      <c r="J113" s="39"/>
      <c r="K113" s="39"/>
    </row>
    <row r="114" spans="1:11" ht="13" x14ac:dyDescent="0.3">
      <c r="A114" s="15">
        <v>2</v>
      </c>
      <c r="B114" s="15">
        <v>31</v>
      </c>
      <c r="C114" s="19" t="s">
        <v>70</v>
      </c>
      <c r="D114" s="15"/>
      <c r="E114" s="15" t="s">
        <v>5</v>
      </c>
      <c r="F114" s="17">
        <f t="shared" ca="1" si="3"/>
        <v>-6924.4085942129605</v>
      </c>
      <c r="G114" s="18">
        <v>38606</v>
      </c>
      <c r="H114" s="39"/>
      <c r="I114" s="39"/>
      <c r="J114" s="39"/>
      <c r="K114" s="39"/>
    </row>
    <row r="115" spans="1:11" ht="13" x14ac:dyDescent="0.3">
      <c r="A115" s="15">
        <v>2</v>
      </c>
      <c r="B115" s="15">
        <v>32</v>
      </c>
      <c r="C115" s="19" t="s">
        <v>71</v>
      </c>
      <c r="D115" s="15"/>
      <c r="E115" s="15" t="s">
        <v>5</v>
      </c>
      <c r="F115" s="17">
        <f t="shared" ca="1" si="3"/>
        <v>-6924.4085942129605</v>
      </c>
      <c r="G115" s="18">
        <v>38606</v>
      </c>
      <c r="H115" s="39"/>
      <c r="I115" s="39"/>
      <c r="J115" s="39"/>
      <c r="K115" s="39"/>
    </row>
    <row r="116" spans="1:11" ht="13" x14ac:dyDescent="0.3">
      <c r="A116" s="15">
        <v>2</v>
      </c>
      <c r="B116" s="15">
        <v>33</v>
      </c>
      <c r="C116" s="19" t="s">
        <v>72</v>
      </c>
      <c r="D116" s="15"/>
      <c r="E116" s="15" t="s">
        <v>5</v>
      </c>
      <c r="F116" s="17">
        <f t="shared" ca="1" si="3"/>
        <v>-6924.4085942129605</v>
      </c>
      <c r="G116" s="18">
        <v>38606</v>
      </c>
      <c r="H116" s="39"/>
      <c r="I116" s="39"/>
      <c r="J116" s="39"/>
      <c r="K116" s="39"/>
    </row>
    <row r="117" spans="1:11" ht="13" x14ac:dyDescent="0.3">
      <c r="A117" s="15">
        <v>2</v>
      </c>
      <c r="B117" s="15">
        <v>34</v>
      </c>
      <c r="C117" s="19" t="s">
        <v>38</v>
      </c>
      <c r="D117" s="15"/>
      <c r="E117" s="15" t="s">
        <v>5</v>
      </c>
      <c r="F117" s="17">
        <f t="shared" ca="1" si="3"/>
        <v>-6924.4085942129605</v>
      </c>
      <c r="G117" s="18">
        <v>38606</v>
      </c>
      <c r="H117" s="39"/>
      <c r="I117" s="39"/>
      <c r="J117" s="39"/>
      <c r="K117" s="39"/>
    </row>
    <row r="118" spans="1:11" ht="13" x14ac:dyDescent="0.3">
      <c r="A118" s="15">
        <v>2</v>
      </c>
      <c r="B118" s="20">
        <v>35</v>
      </c>
      <c r="C118" s="21" t="s">
        <v>227</v>
      </c>
      <c r="D118" s="20"/>
      <c r="E118" s="20" t="s">
        <v>226</v>
      </c>
      <c r="F118" s="17"/>
      <c r="G118" s="47"/>
      <c r="H118" s="39"/>
      <c r="I118" s="39"/>
      <c r="J118" s="39"/>
      <c r="K118" s="39"/>
    </row>
    <row r="119" spans="1:11" ht="13" x14ac:dyDescent="0.3">
      <c r="A119" s="15">
        <v>2</v>
      </c>
      <c r="B119" s="15" t="s">
        <v>4</v>
      </c>
      <c r="C119" s="34" t="s">
        <v>220</v>
      </c>
      <c r="D119" s="49" t="s">
        <v>96</v>
      </c>
      <c r="E119" s="13" t="s">
        <v>4</v>
      </c>
      <c r="F119" s="14" t="s">
        <v>4</v>
      </c>
      <c r="G119" s="47"/>
      <c r="H119" s="39"/>
      <c r="I119" s="39"/>
      <c r="J119" s="39"/>
      <c r="K119" s="39"/>
    </row>
    <row r="120" spans="1:11" ht="13" x14ac:dyDescent="0.3">
      <c r="A120" s="15">
        <v>2</v>
      </c>
      <c r="B120" s="15">
        <v>36</v>
      </c>
      <c r="C120" s="19" t="s">
        <v>245</v>
      </c>
      <c r="D120" s="15"/>
      <c r="E120" s="15" t="s">
        <v>5</v>
      </c>
      <c r="F120" s="17">
        <f t="shared" ref="F120:F144" ca="1" si="4">MAX(G120:IV120)+(A$10*30.5)-NOW()</f>
        <v>-6924.4085942129605</v>
      </c>
      <c r="G120" s="18">
        <v>38606</v>
      </c>
      <c r="H120" s="39"/>
      <c r="I120" s="39"/>
      <c r="J120" s="39"/>
      <c r="K120" s="39"/>
    </row>
    <row r="121" spans="1:11" ht="13" x14ac:dyDescent="0.3">
      <c r="A121" s="15">
        <v>2</v>
      </c>
      <c r="B121" s="15">
        <v>37</v>
      </c>
      <c r="C121" s="19" t="s">
        <v>73</v>
      </c>
      <c r="D121" s="15" t="s">
        <v>216</v>
      </c>
      <c r="E121" s="48" t="s">
        <v>40</v>
      </c>
      <c r="F121" s="17">
        <f t="shared" ca="1" si="4"/>
        <v>-7048.4085942129605</v>
      </c>
      <c r="G121" s="18">
        <v>38482</v>
      </c>
      <c r="H121" s="39"/>
      <c r="I121" s="39"/>
      <c r="J121" s="39"/>
      <c r="K121" s="39"/>
    </row>
    <row r="122" spans="1:11" ht="13" x14ac:dyDescent="0.3">
      <c r="A122" s="15">
        <v>2</v>
      </c>
      <c r="B122" s="15">
        <v>38</v>
      </c>
      <c r="C122" s="19" t="s">
        <v>74</v>
      </c>
      <c r="D122" s="15"/>
      <c r="E122" s="15" t="s">
        <v>10</v>
      </c>
      <c r="F122" s="17">
        <f t="shared" ca="1" si="4"/>
        <v>-7048.4085942129605</v>
      </c>
      <c r="G122" s="18">
        <v>38482</v>
      </c>
      <c r="H122" s="39"/>
      <c r="I122" s="39"/>
      <c r="J122" s="39"/>
      <c r="K122" s="39"/>
    </row>
    <row r="123" spans="1:11" ht="13" x14ac:dyDescent="0.3">
      <c r="A123" s="15">
        <v>2</v>
      </c>
      <c r="B123" s="15">
        <v>39</v>
      </c>
      <c r="C123" s="19" t="s">
        <v>246</v>
      </c>
      <c r="D123" s="15" t="s">
        <v>216</v>
      </c>
      <c r="E123" s="48" t="s">
        <v>40</v>
      </c>
      <c r="F123" s="17">
        <f t="shared" ca="1" si="4"/>
        <v>-7048.4085942129605</v>
      </c>
      <c r="G123" s="18">
        <v>38482</v>
      </c>
      <c r="H123" s="39"/>
      <c r="I123" s="39"/>
      <c r="J123" s="39"/>
      <c r="K123" s="39"/>
    </row>
    <row r="124" spans="1:11" ht="13" x14ac:dyDescent="0.3">
      <c r="A124" s="15">
        <v>2</v>
      </c>
      <c r="B124" s="15">
        <v>40</v>
      </c>
      <c r="C124" s="19" t="s">
        <v>247</v>
      </c>
      <c r="D124" s="15" t="s">
        <v>216</v>
      </c>
      <c r="E124" s="48" t="s">
        <v>40</v>
      </c>
      <c r="F124" s="17">
        <f t="shared" ca="1" si="4"/>
        <v>-7048.4085942129605</v>
      </c>
      <c r="G124" s="18">
        <v>38482</v>
      </c>
      <c r="H124" s="39"/>
      <c r="I124" s="39"/>
      <c r="J124" s="39"/>
      <c r="K124" s="39"/>
    </row>
    <row r="125" spans="1:11" ht="13" x14ac:dyDescent="0.3">
      <c r="A125" s="15">
        <v>2</v>
      </c>
      <c r="B125" s="15">
        <v>41</v>
      </c>
      <c r="C125" s="19" t="s">
        <v>248</v>
      </c>
      <c r="D125" s="15" t="s">
        <v>216</v>
      </c>
      <c r="E125" s="48" t="s">
        <v>40</v>
      </c>
      <c r="F125" s="17">
        <f t="shared" ca="1" si="4"/>
        <v>-7048.4085942129605</v>
      </c>
      <c r="G125" s="18">
        <v>38482</v>
      </c>
      <c r="H125" s="39"/>
      <c r="I125" s="39"/>
      <c r="J125" s="39"/>
      <c r="K125" s="39"/>
    </row>
    <row r="126" spans="1:11" ht="13" x14ac:dyDescent="0.3">
      <c r="A126" s="15">
        <v>2</v>
      </c>
      <c r="B126" s="15">
        <v>42</v>
      </c>
      <c r="C126" s="19" t="s">
        <v>249</v>
      </c>
      <c r="D126" s="15" t="s">
        <v>216</v>
      </c>
      <c r="E126" s="48" t="s">
        <v>40</v>
      </c>
      <c r="F126" s="17">
        <f t="shared" ca="1" si="4"/>
        <v>-7048.4085942129605</v>
      </c>
      <c r="G126" s="18">
        <v>38482</v>
      </c>
      <c r="H126" s="39"/>
      <c r="I126" s="39"/>
      <c r="J126" s="39"/>
      <c r="K126" s="39"/>
    </row>
    <row r="127" spans="1:11" ht="13" x14ac:dyDescent="0.3">
      <c r="A127" s="15">
        <v>2</v>
      </c>
      <c r="B127" s="15">
        <v>43</v>
      </c>
      <c r="C127" s="19" t="s">
        <v>75</v>
      </c>
      <c r="D127" s="15" t="s">
        <v>216</v>
      </c>
      <c r="E127" s="48" t="s">
        <v>40</v>
      </c>
      <c r="F127" s="17">
        <f t="shared" ca="1" si="4"/>
        <v>-7048.4085942129605</v>
      </c>
      <c r="G127" s="18">
        <v>38482</v>
      </c>
      <c r="H127" s="39"/>
      <c r="I127" s="39"/>
      <c r="J127" s="39"/>
      <c r="K127" s="39"/>
    </row>
    <row r="128" spans="1:11" ht="13" x14ac:dyDescent="0.3">
      <c r="A128" s="15">
        <v>2</v>
      </c>
      <c r="B128" s="15">
        <v>44</v>
      </c>
      <c r="C128" s="19" t="s">
        <v>76</v>
      </c>
      <c r="D128" s="15"/>
      <c r="E128" s="15" t="s">
        <v>5</v>
      </c>
      <c r="F128" s="17">
        <f t="shared" ca="1" si="4"/>
        <v>-6924.4085942129605</v>
      </c>
      <c r="G128" s="18">
        <v>38606</v>
      </c>
      <c r="H128" s="39"/>
      <c r="I128" s="39"/>
      <c r="J128" s="39"/>
      <c r="K128" s="39"/>
    </row>
    <row r="129" spans="1:11" ht="13" x14ac:dyDescent="0.3">
      <c r="A129" s="15">
        <v>2</v>
      </c>
      <c r="B129" s="15">
        <v>45</v>
      </c>
      <c r="C129" s="19" t="s">
        <v>250</v>
      </c>
      <c r="D129" s="15"/>
      <c r="E129" s="15" t="s">
        <v>5</v>
      </c>
      <c r="F129" s="17">
        <f t="shared" ca="1" si="4"/>
        <v>-6924.4085942129605</v>
      </c>
      <c r="G129" s="18">
        <v>38606</v>
      </c>
      <c r="H129" s="39"/>
      <c r="I129" s="39"/>
      <c r="J129" s="39"/>
      <c r="K129" s="39"/>
    </row>
    <row r="130" spans="1:11" ht="13" x14ac:dyDescent="0.3">
      <c r="A130" s="15">
        <v>2</v>
      </c>
      <c r="B130" s="15">
        <v>46</v>
      </c>
      <c r="C130" s="19" t="s">
        <v>33</v>
      </c>
      <c r="D130" s="15"/>
      <c r="E130" s="15" t="s">
        <v>10</v>
      </c>
      <c r="F130" s="17">
        <f t="shared" ca="1" si="4"/>
        <v>-7048.4085942129605</v>
      </c>
      <c r="G130" s="18">
        <v>38482</v>
      </c>
      <c r="H130" s="39"/>
      <c r="I130" s="39"/>
      <c r="J130" s="39"/>
      <c r="K130" s="39"/>
    </row>
    <row r="131" spans="1:11" ht="13" x14ac:dyDescent="0.3">
      <c r="A131" s="15">
        <v>2</v>
      </c>
      <c r="B131" s="15">
        <v>47</v>
      </c>
      <c r="C131" s="19" t="s">
        <v>77</v>
      </c>
      <c r="D131" s="15"/>
      <c r="E131" s="15" t="s">
        <v>5</v>
      </c>
      <c r="F131" s="17">
        <f t="shared" ca="1" si="4"/>
        <v>-6924.4085942129605</v>
      </c>
      <c r="G131" s="18">
        <v>38606</v>
      </c>
      <c r="H131" s="39"/>
      <c r="I131" s="39"/>
      <c r="J131" s="39"/>
      <c r="K131" s="39"/>
    </row>
    <row r="132" spans="1:11" ht="13" x14ac:dyDescent="0.3">
      <c r="A132" s="15">
        <v>2</v>
      </c>
      <c r="B132" s="15">
        <v>48</v>
      </c>
      <c r="C132" s="19" t="s">
        <v>78</v>
      </c>
      <c r="D132" s="15" t="s">
        <v>216</v>
      </c>
      <c r="E132" s="48" t="s">
        <v>40</v>
      </c>
      <c r="F132" s="17">
        <f t="shared" ca="1" si="4"/>
        <v>-7048.4085942129605</v>
      </c>
      <c r="G132" s="18">
        <v>38482</v>
      </c>
      <c r="H132" s="39"/>
      <c r="I132" s="39"/>
      <c r="J132" s="39"/>
      <c r="K132" s="39"/>
    </row>
    <row r="133" spans="1:11" ht="13" x14ac:dyDescent="0.3">
      <c r="A133" s="15">
        <v>2</v>
      </c>
      <c r="B133" s="15">
        <v>49</v>
      </c>
      <c r="C133" s="19" t="s">
        <v>79</v>
      </c>
      <c r="D133" s="15" t="s">
        <v>216</v>
      </c>
      <c r="E133" s="48" t="s">
        <v>40</v>
      </c>
      <c r="F133" s="17">
        <f t="shared" ca="1" si="4"/>
        <v>-7048.4085942129605</v>
      </c>
      <c r="G133" s="18">
        <v>38482</v>
      </c>
      <c r="H133" s="39"/>
      <c r="I133" s="39"/>
      <c r="J133" s="39"/>
      <c r="K133" s="39"/>
    </row>
    <row r="134" spans="1:11" ht="13" x14ac:dyDescent="0.3">
      <c r="A134" s="15">
        <v>2</v>
      </c>
      <c r="B134" s="15">
        <v>50</v>
      </c>
      <c r="C134" s="19" t="s">
        <v>71</v>
      </c>
      <c r="D134" s="15"/>
      <c r="E134" s="15" t="s">
        <v>5</v>
      </c>
      <c r="F134" s="17">
        <f t="shared" ca="1" si="4"/>
        <v>-6924.4085942129605</v>
      </c>
      <c r="G134" s="18">
        <v>38606</v>
      </c>
      <c r="H134" s="39"/>
      <c r="I134" s="39"/>
      <c r="J134" s="39"/>
      <c r="K134" s="39"/>
    </row>
    <row r="135" spans="1:11" ht="13" x14ac:dyDescent="0.3">
      <c r="A135" s="15">
        <v>2</v>
      </c>
      <c r="B135" s="15">
        <v>51</v>
      </c>
      <c r="C135" s="19" t="s">
        <v>80</v>
      </c>
      <c r="D135" s="15"/>
      <c r="E135" s="15" t="s">
        <v>5</v>
      </c>
      <c r="F135" s="17">
        <f t="shared" ca="1" si="4"/>
        <v>-6924.4085942129605</v>
      </c>
      <c r="G135" s="18">
        <v>38606</v>
      </c>
      <c r="H135" s="39"/>
      <c r="I135" s="39"/>
      <c r="J135" s="39"/>
      <c r="K135" s="39"/>
    </row>
    <row r="136" spans="1:11" ht="13" x14ac:dyDescent="0.3">
      <c r="A136" s="15">
        <v>2</v>
      </c>
      <c r="B136" s="15">
        <v>52</v>
      </c>
      <c r="C136" s="19" t="s">
        <v>81</v>
      </c>
      <c r="D136" s="15"/>
      <c r="E136" s="15" t="s">
        <v>5</v>
      </c>
      <c r="F136" s="17">
        <f t="shared" ca="1" si="4"/>
        <v>-6924.4085942129605</v>
      </c>
      <c r="G136" s="18">
        <v>38606</v>
      </c>
      <c r="H136" s="39"/>
      <c r="I136" s="39"/>
      <c r="J136" s="39"/>
      <c r="K136" s="39"/>
    </row>
    <row r="137" spans="1:11" ht="13" x14ac:dyDescent="0.3">
      <c r="A137" s="15">
        <v>2</v>
      </c>
      <c r="B137" s="15">
        <v>53</v>
      </c>
      <c r="C137" s="19" t="s">
        <v>82</v>
      </c>
      <c r="D137" s="15"/>
      <c r="E137" s="15" t="s">
        <v>5</v>
      </c>
      <c r="F137" s="17">
        <f t="shared" ca="1" si="4"/>
        <v>-6924.4085942129605</v>
      </c>
      <c r="G137" s="18">
        <v>38606</v>
      </c>
      <c r="H137" s="39"/>
      <c r="I137" s="39"/>
      <c r="J137" s="39"/>
      <c r="K137" s="39"/>
    </row>
    <row r="138" spans="1:11" ht="13" x14ac:dyDescent="0.3">
      <c r="A138" s="15">
        <v>2</v>
      </c>
      <c r="B138" s="15">
        <v>54</v>
      </c>
      <c r="C138" s="19" t="s">
        <v>11</v>
      </c>
      <c r="D138" s="15"/>
      <c r="E138" s="15" t="s">
        <v>10</v>
      </c>
      <c r="F138" s="17">
        <f t="shared" ca="1" si="4"/>
        <v>-7048.4085942129605</v>
      </c>
      <c r="G138" s="18">
        <v>38482</v>
      </c>
      <c r="H138" s="39"/>
      <c r="I138" s="39"/>
      <c r="J138" s="39"/>
      <c r="K138" s="39"/>
    </row>
    <row r="139" spans="1:11" ht="13" x14ac:dyDescent="0.3">
      <c r="A139" s="15">
        <v>2</v>
      </c>
      <c r="B139" s="15">
        <v>55</v>
      </c>
      <c r="C139" s="19" t="s">
        <v>11</v>
      </c>
      <c r="D139" s="15"/>
      <c r="E139" s="15" t="s">
        <v>5</v>
      </c>
      <c r="F139" s="17">
        <f t="shared" ca="1" si="4"/>
        <v>-6924.4085942129605</v>
      </c>
      <c r="G139" s="18">
        <v>38606</v>
      </c>
      <c r="H139" s="39"/>
      <c r="I139" s="39"/>
      <c r="J139" s="39"/>
      <c r="K139" s="39"/>
    </row>
    <row r="140" spans="1:11" ht="13" x14ac:dyDescent="0.3">
      <c r="A140" s="15">
        <v>2</v>
      </c>
      <c r="B140" s="15">
        <v>56</v>
      </c>
      <c r="C140" s="19" t="s">
        <v>251</v>
      </c>
      <c r="D140" s="15" t="s">
        <v>216</v>
      </c>
      <c r="E140" s="48" t="s">
        <v>40</v>
      </c>
      <c r="F140" s="17">
        <f t="shared" ca="1" si="4"/>
        <v>-7048.4085942129605</v>
      </c>
      <c r="G140" s="18">
        <v>38482</v>
      </c>
      <c r="H140" s="39"/>
      <c r="I140" s="39"/>
      <c r="J140" s="39"/>
      <c r="K140" s="39"/>
    </row>
    <row r="141" spans="1:11" ht="13" x14ac:dyDescent="0.3">
      <c r="A141" s="15">
        <v>2</v>
      </c>
      <c r="B141" s="15">
        <v>57</v>
      </c>
      <c r="C141" s="19" t="s">
        <v>252</v>
      </c>
      <c r="D141" s="15" t="s">
        <v>216</v>
      </c>
      <c r="E141" s="48" t="s">
        <v>40</v>
      </c>
      <c r="F141" s="17">
        <f t="shared" ca="1" si="4"/>
        <v>-7048.4085942129605</v>
      </c>
      <c r="G141" s="18">
        <v>38482</v>
      </c>
      <c r="H141" s="39"/>
      <c r="I141" s="39"/>
      <c r="J141" s="39"/>
      <c r="K141" s="39"/>
    </row>
    <row r="142" spans="1:11" ht="13" x14ac:dyDescent="0.3">
      <c r="A142" s="15">
        <v>2</v>
      </c>
      <c r="B142" s="15">
        <v>58</v>
      </c>
      <c r="C142" s="19" t="s">
        <v>253</v>
      </c>
      <c r="D142" s="15" t="s">
        <v>216</v>
      </c>
      <c r="E142" s="48" t="s">
        <v>40</v>
      </c>
      <c r="F142" s="17">
        <f t="shared" ca="1" si="4"/>
        <v>-7048.4085942129605</v>
      </c>
      <c r="G142" s="18">
        <v>38482</v>
      </c>
      <c r="H142" s="39"/>
      <c r="I142" s="39"/>
      <c r="J142" s="39"/>
      <c r="K142" s="39"/>
    </row>
    <row r="143" spans="1:11" ht="13" x14ac:dyDescent="0.3">
      <c r="A143" s="15">
        <v>2</v>
      </c>
      <c r="B143" s="15">
        <v>59</v>
      </c>
      <c r="C143" s="19" t="s">
        <v>254</v>
      </c>
      <c r="D143" s="15" t="s">
        <v>216</v>
      </c>
      <c r="E143" s="48" t="s">
        <v>40</v>
      </c>
      <c r="F143" s="17">
        <f t="shared" ca="1" si="4"/>
        <v>-7048.4085942129605</v>
      </c>
      <c r="G143" s="18">
        <v>38482</v>
      </c>
      <c r="H143" s="39"/>
      <c r="I143" s="39"/>
      <c r="J143" s="39"/>
      <c r="K143" s="39"/>
    </row>
    <row r="144" spans="1:11" ht="13" x14ac:dyDescent="0.3">
      <c r="A144" s="15">
        <v>2</v>
      </c>
      <c r="B144" s="15">
        <v>60</v>
      </c>
      <c r="C144" s="19" t="s">
        <v>238</v>
      </c>
      <c r="D144" s="15"/>
      <c r="E144" s="15" t="s">
        <v>5</v>
      </c>
      <c r="F144" s="17">
        <f t="shared" ca="1" si="4"/>
        <v>-6924.4085942129605</v>
      </c>
      <c r="G144" s="18">
        <v>38606</v>
      </c>
      <c r="H144" s="39"/>
      <c r="I144" s="39"/>
      <c r="J144" s="39"/>
      <c r="K144" s="39"/>
    </row>
    <row r="145" spans="1:11" ht="13" x14ac:dyDescent="0.3">
      <c r="A145" s="15">
        <v>2</v>
      </c>
      <c r="B145" s="20">
        <v>61</v>
      </c>
      <c r="C145" s="21" t="s">
        <v>227</v>
      </c>
      <c r="D145" s="20"/>
      <c r="E145" s="20" t="s">
        <v>226</v>
      </c>
      <c r="F145" s="17"/>
      <c r="G145" s="47"/>
      <c r="H145" s="39"/>
      <c r="I145" s="39"/>
      <c r="J145" s="39"/>
      <c r="K145" s="39"/>
    </row>
    <row r="146" spans="1:11" ht="13" x14ac:dyDescent="0.3">
      <c r="A146" s="15">
        <v>2</v>
      </c>
      <c r="B146" s="15" t="s">
        <v>4</v>
      </c>
      <c r="C146" s="38" t="s">
        <v>221</v>
      </c>
      <c r="D146" s="49" t="s">
        <v>96</v>
      </c>
      <c r="E146" s="15" t="s">
        <v>4</v>
      </c>
      <c r="F146" s="14" t="s">
        <v>4</v>
      </c>
      <c r="G146" s="47"/>
      <c r="H146" s="39"/>
      <c r="I146" s="39"/>
      <c r="J146" s="39"/>
      <c r="K146" s="39"/>
    </row>
    <row r="147" spans="1:11" ht="13" x14ac:dyDescent="0.3">
      <c r="A147" s="15">
        <v>2</v>
      </c>
      <c r="B147" s="15">
        <v>62</v>
      </c>
      <c r="C147" s="19" t="s">
        <v>255</v>
      </c>
      <c r="D147" s="15"/>
      <c r="E147" s="15" t="s">
        <v>5</v>
      </c>
      <c r="F147" s="17">
        <f t="shared" ref="F147:F172" ca="1" si="5">MAX(G147:IV147)+(A$10*30.5)-NOW()</f>
        <v>-6924.4085942129605</v>
      </c>
      <c r="G147" s="18">
        <v>38606</v>
      </c>
      <c r="H147" s="39"/>
      <c r="I147" s="39"/>
      <c r="J147" s="39"/>
      <c r="K147" s="39"/>
    </row>
    <row r="148" spans="1:11" ht="13" x14ac:dyDescent="0.3">
      <c r="A148" s="15">
        <v>2</v>
      </c>
      <c r="B148" s="15">
        <v>63</v>
      </c>
      <c r="C148" s="19" t="s">
        <v>256</v>
      </c>
      <c r="D148" s="15" t="s">
        <v>216</v>
      </c>
      <c r="E148" s="48" t="s">
        <v>40</v>
      </c>
      <c r="F148" s="17">
        <f t="shared" ca="1" si="5"/>
        <v>-7048.4085942129605</v>
      </c>
      <c r="G148" s="18">
        <v>38482</v>
      </c>
      <c r="H148" s="39"/>
      <c r="I148" s="39"/>
      <c r="J148" s="39"/>
      <c r="K148" s="39"/>
    </row>
    <row r="149" spans="1:11" ht="13" x14ac:dyDescent="0.3">
      <c r="A149" s="15">
        <v>2</v>
      </c>
      <c r="B149" s="15">
        <v>64</v>
      </c>
      <c r="C149" s="19" t="s">
        <v>257</v>
      </c>
      <c r="D149" s="15"/>
      <c r="E149" s="15" t="s">
        <v>5</v>
      </c>
      <c r="F149" s="17">
        <f t="shared" ca="1" si="5"/>
        <v>-6924.4085942129605</v>
      </c>
      <c r="G149" s="18">
        <v>38606</v>
      </c>
      <c r="H149" s="39"/>
      <c r="I149" s="39"/>
      <c r="J149" s="39"/>
      <c r="K149" s="39"/>
    </row>
    <row r="150" spans="1:11" ht="13" x14ac:dyDescent="0.3">
      <c r="A150" s="15">
        <v>2</v>
      </c>
      <c r="B150" s="15">
        <v>65</v>
      </c>
      <c r="C150" s="19" t="s">
        <v>258</v>
      </c>
      <c r="D150" s="15" t="s">
        <v>216</v>
      </c>
      <c r="E150" s="48" t="s">
        <v>40</v>
      </c>
      <c r="F150" s="17">
        <f t="shared" ca="1" si="5"/>
        <v>-7048.4085942129605</v>
      </c>
      <c r="G150" s="18">
        <v>38482</v>
      </c>
      <c r="H150" s="39"/>
      <c r="I150" s="39"/>
      <c r="J150" s="39"/>
      <c r="K150" s="39"/>
    </row>
    <row r="151" spans="1:11" ht="13" x14ac:dyDescent="0.3">
      <c r="A151" s="15">
        <v>2</v>
      </c>
      <c r="B151" s="15">
        <v>66</v>
      </c>
      <c r="C151" s="19" t="s">
        <v>259</v>
      </c>
      <c r="D151" s="15"/>
      <c r="E151" s="15" t="s">
        <v>5</v>
      </c>
      <c r="F151" s="17">
        <f t="shared" ca="1" si="5"/>
        <v>-6924.4085942129605</v>
      </c>
      <c r="G151" s="18">
        <v>38606</v>
      </c>
      <c r="H151" s="39"/>
      <c r="I151" s="39"/>
      <c r="J151" s="39"/>
      <c r="K151" s="39"/>
    </row>
    <row r="152" spans="1:11" ht="13" x14ac:dyDescent="0.3">
      <c r="A152" s="15">
        <v>2</v>
      </c>
      <c r="B152" s="15">
        <v>67</v>
      </c>
      <c r="C152" s="19" t="s">
        <v>83</v>
      </c>
      <c r="D152" s="15"/>
      <c r="E152" s="15" t="s">
        <v>10</v>
      </c>
      <c r="F152" s="17">
        <f t="shared" ca="1" si="5"/>
        <v>-7048.4085942129605</v>
      </c>
      <c r="G152" s="18">
        <v>38482</v>
      </c>
      <c r="H152" s="39"/>
      <c r="I152" s="39"/>
      <c r="J152" s="39"/>
      <c r="K152" s="39"/>
    </row>
    <row r="153" spans="1:11" ht="13" x14ac:dyDescent="0.3">
      <c r="A153" s="15">
        <v>2</v>
      </c>
      <c r="B153" s="15">
        <v>68</v>
      </c>
      <c r="C153" s="19" t="s">
        <v>83</v>
      </c>
      <c r="D153" s="15"/>
      <c r="E153" s="15" t="s">
        <v>5</v>
      </c>
      <c r="F153" s="17">
        <f t="shared" ca="1" si="5"/>
        <v>-6924.4085942129605</v>
      </c>
      <c r="G153" s="18">
        <v>38606</v>
      </c>
      <c r="H153" s="39"/>
      <c r="I153" s="39"/>
      <c r="J153" s="39"/>
      <c r="K153" s="39"/>
    </row>
    <row r="154" spans="1:11" ht="13" x14ac:dyDescent="0.3">
      <c r="A154" s="15">
        <v>2</v>
      </c>
      <c r="B154" s="15">
        <v>69</v>
      </c>
      <c r="C154" s="19" t="s">
        <v>84</v>
      </c>
      <c r="D154" s="15"/>
      <c r="E154" s="15" t="s">
        <v>5</v>
      </c>
      <c r="F154" s="17">
        <f t="shared" ca="1" si="5"/>
        <v>-6924.4085942129605</v>
      </c>
      <c r="G154" s="18">
        <v>38606</v>
      </c>
      <c r="H154" s="39"/>
      <c r="I154" s="39"/>
      <c r="J154" s="39"/>
      <c r="K154" s="39"/>
    </row>
    <row r="155" spans="1:11" ht="13" x14ac:dyDescent="0.3">
      <c r="A155" s="15">
        <v>2</v>
      </c>
      <c r="B155" s="15">
        <v>70</v>
      </c>
      <c r="C155" s="19" t="s">
        <v>26</v>
      </c>
      <c r="D155" s="15"/>
      <c r="E155" s="15" t="s">
        <v>5</v>
      </c>
      <c r="F155" s="17">
        <f t="shared" ca="1" si="5"/>
        <v>-6924.4085942129605</v>
      </c>
      <c r="G155" s="18">
        <v>38606</v>
      </c>
      <c r="H155" s="39"/>
      <c r="I155" s="39"/>
      <c r="J155" s="39"/>
      <c r="K155" s="39"/>
    </row>
    <row r="156" spans="1:11" ht="13" x14ac:dyDescent="0.3">
      <c r="A156" s="15">
        <v>2</v>
      </c>
      <c r="B156" s="15">
        <v>71</v>
      </c>
      <c r="C156" s="19" t="s">
        <v>85</v>
      </c>
      <c r="D156" s="15"/>
      <c r="E156" s="15" t="s">
        <v>5</v>
      </c>
      <c r="F156" s="17">
        <f t="shared" ca="1" si="5"/>
        <v>-6924.4085942129605</v>
      </c>
      <c r="G156" s="18">
        <v>38606</v>
      </c>
      <c r="H156" s="39"/>
      <c r="I156" s="39"/>
      <c r="J156" s="39"/>
      <c r="K156" s="39"/>
    </row>
    <row r="157" spans="1:11" ht="13" x14ac:dyDescent="0.3">
      <c r="A157" s="15">
        <v>2</v>
      </c>
      <c r="B157" s="15">
        <v>72</v>
      </c>
      <c r="C157" s="19" t="s">
        <v>86</v>
      </c>
      <c r="D157" s="15"/>
      <c r="E157" s="15" t="s">
        <v>5</v>
      </c>
      <c r="F157" s="17">
        <f t="shared" ca="1" si="5"/>
        <v>-6924.4085942129605</v>
      </c>
      <c r="G157" s="18">
        <v>38606</v>
      </c>
      <c r="H157" s="39"/>
      <c r="I157" s="39"/>
      <c r="J157" s="39"/>
      <c r="K157" s="39"/>
    </row>
    <row r="158" spans="1:11" ht="13" x14ac:dyDescent="0.3">
      <c r="A158" s="15">
        <v>2</v>
      </c>
      <c r="B158" s="15">
        <v>73</v>
      </c>
      <c r="C158" s="19" t="s">
        <v>87</v>
      </c>
      <c r="D158" s="15"/>
      <c r="E158" s="15" t="s">
        <v>5</v>
      </c>
      <c r="F158" s="17">
        <f t="shared" ca="1" si="5"/>
        <v>-6924.4085942129605</v>
      </c>
      <c r="G158" s="18">
        <v>38606</v>
      </c>
      <c r="H158" s="39"/>
      <c r="I158" s="39"/>
      <c r="J158" s="39"/>
      <c r="K158" s="39"/>
    </row>
    <row r="159" spans="1:11" ht="13" x14ac:dyDescent="0.3">
      <c r="A159" s="15">
        <v>2</v>
      </c>
      <c r="B159" s="15">
        <v>74</v>
      </c>
      <c r="C159" s="19" t="s">
        <v>88</v>
      </c>
      <c r="D159" s="15"/>
      <c r="E159" s="15" t="s">
        <v>5</v>
      </c>
      <c r="F159" s="17">
        <f t="shared" ca="1" si="5"/>
        <v>-6924.4085942129605</v>
      </c>
      <c r="G159" s="18">
        <v>38606</v>
      </c>
      <c r="H159" s="39"/>
      <c r="I159" s="39"/>
      <c r="J159" s="39"/>
      <c r="K159" s="39"/>
    </row>
    <row r="160" spans="1:11" ht="13" x14ac:dyDescent="0.3">
      <c r="A160" s="15">
        <v>2</v>
      </c>
      <c r="B160" s="15">
        <v>75</v>
      </c>
      <c r="C160" s="19" t="s">
        <v>89</v>
      </c>
      <c r="D160" s="15"/>
      <c r="E160" s="15" t="s">
        <v>5</v>
      </c>
      <c r="F160" s="17">
        <f t="shared" ca="1" si="5"/>
        <v>-6924.4085942129605</v>
      </c>
      <c r="G160" s="18">
        <v>38606</v>
      </c>
      <c r="H160" s="39"/>
      <c r="I160" s="39"/>
      <c r="J160" s="39"/>
      <c r="K160" s="39"/>
    </row>
    <row r="161" spans="1:11" ht="13" x14ac:dyDescent="0.3">
      <c r="A161" s="15">
        <v>2</v>
      </c>
      <c r="B161" s="15">
        <v>76</v>
      </c>
      <c r="C161" s="19" t="s">
        <v>90</v>
      </c>
      <c r="D161" s="15"/>
      <c r="E161" s="15" t="s">
        <v>5</v>
      </c>
      <c r="F161" s="17">
        <f t="shared" ca="1" si="5"/>
        <v>-6924.4085942129605</v>
      </c>
      <c r="G161" s="18">
        <v>38606</v>
      </c>
      <c r="H161" s="39"/>
      <c r="I161" s="39"/>
      <c r="J161" s="39"/>
      <c r="K161" s="39"/>
    </row>
    <row r="162" spans="1:11" ht="13" x14ac:dyDescent="0.3">
      <c r="A162" s="15">
        <v>2</v>
      </c>
      <c r="B162" s="15">
        <v>77</v>
      </c>
      <c r="C162" s="19" t="s">
        <v>91</v>
      </c>
      <c r="D162" s="15"/>
      <c r="E162" s="15" t="s">
        <v>5</v>
      </c>
      <c r="F162" s="17">
        <f t="shared" ca="1" si="5"/>
        <v>-6924.4085942129605</v>
      </c>
      <c r="G162" s="18">
        <v>38606</v>
      </c>
      <c r="H162" s="39"/>
      <c r="I162" s="39"/>
      <c r="J162" s="39"/>
      <c r="K162" s="39"/>
    </row>
    <row r="163" spans="1:11" ht="13" x14ac:dyDescent="0.3">
      <c r="A163" s="15">
        <v>2</v>
      </c>
      <c r="B163" s="15">
        <v>78</v>
      </c>
      <c r="C163" s="19" t="s">
        <v>92</v>
      </c>
      <c r="D163" s="15"/>
      <c r="E163" s="15" t="s">
        <v>5</v>
      </c>
      <c r="F163" s="17">
        <f t="shared" ca="1" si="5"/>
        <v>-6924.4085942129605</v>
      </c>
      <c r="G163" s="18">
        <v>38606</v>
      </c>
      <c r="H163" s="39"/>
      <c r="I163" s="39"/>
      <c r="J163" s="39"/>
      <c r="K163" s="39"/>
    </row>
    <row r="164" spans="1:11" ht="13" x14ac:dyDescent="0.3">
      <c r="A164" s="15">
        <v>2</v>
      </c>
      <c r="B164" s="15">
        <v>79</v>
      </c>
      <c r="C164" s="19" t="s">
        <v>93</v>
      </c>
      <c r="D164" s="15"/>
      <c r="E164" s="15" t="s">
        <v>5</v>
      </c>
      <c r="F164" s="17">
        <f t="shared" ca="1" si="5"/>
        <v>-6924.4085942129605</v>
      </c>
      <c r="G164" s="18">
        <v>38606</v>
      </c>
      <c r="H164" s="39"/>
      <c r="I164" s="39"/>
      <c r="J164" s="39"/>
      <c r="K164" s="39"/>
    </row>
    <row r="165" spans="1:11" ht="13" x14ac:dyDescent="0.3">
      <c r="A165" s="15">
        <v>2</v>
      </c>
      <c r="B165" s="15">
        <v>80</v>
      </c>
      <c r="C165" s="19" t="s">
        <v>93</v>
      </c>
      <c r="D165" s="15"/>
      <c r="E165" s="15" t="s">
        <v>10</v>
      </c>
      <c r="F165" s="17">
        <f t="shared" ca="1" si="5"/>
        <v>-7048.4085942129605</v>
      </c>
      <c r="G165" s="18">
        <v>38482</v>
      </c>
      <c r="H165" s="39"/>
      <c r="I165" s="39"/>
      <c r="J165" s="39"/>
      <c r="K165" s="39"/>
    </row>
    <row r="166" spans="1:11" ht="13" x14ac:dyDescent="0.3">
      <c r="A166" s="15">
        <v>2</v>
      </c>
      <c r="B166" s="15">
        <v>81</v>
      </c>
      <c r="C166" s="19" t="s">
        <v>94</v>
      </c>
      <c r="D166" s="15"/>
      <c r="E166" s="15" t="s">
        <v>5</v>
      </c>
      <c r="F166" s="17">
        <f t="shared" ca="1" si="5"/>
        <v>-6924.4085942129605</v>
      </c>
      <c r="G166" s="18">
        <v>38606</v>
      </c>
      <c r="H166" s="39"/>
      <c r="I166" s="39"/>
      <c r="J166" s="39"/>
      <c r="K166" s="39"/>
    </row>
    <row r="167" spans="1:11" ht="13" x14ac:dyDescent="0.3">
      <c r="A167" s="15">
        <v>2</v>
      </c>
      <c r="B167" s="15">
        <v>82</v>
      </c>
      <c r="C167" s="19" t="s">
        <v>94</v>
      </c>
      <c r="D167" s="15"/>
      <c r="E167" s="15" t="s">
        <v>10</v>
      </c>
      <c r="F167" s="17">
        <f t="shared" ca="1" si="5"/>
        <v>-7048.4085942129605</v>
      </c>
      <c r="G167" s="18">
        <v>38482</v>
      </c>
      <c r="H167" s="39"/>
      <c r="I167" s="39"/>
      <c r="J167" s="39"/>
      <c r="K167" s="39"/>
    </row>
    <row r="168" spans="1:11" ht="13" x14ac:dyDescent="0.3">
      <c r="A168" s="15">
        <v>2</v>
      </c>
      <c r="B168" s="15">
        <v>83</v>
      </c>
      <c r="C168" s="19" t="s">
        <v>260</v>
      </c>
      <c r="D168" s="15"/>
      <c r="E168" s="15" t="s">
        <v>5</v>
      </c>
      <c r="F168" s="17">
        <f t="shared" ca="1" si="5"/>
        <v>-6924.4085942129605</v>
      </c>
      <c r="G168" s="18">
        <v>38606</v>
      </c>
      <c r="H168" s="39"/>
      <c r="I168" s="39"/>
      <c r="J168" s="39"/>
      <c r="K168" s="39"/>
    </row>
    <row r="169" spans="1:11" ht="13" x14ac:dyDescent="0.3">
      <c r="A169" s="15">
        <v>2</v>
      </c>
      <c r="B169" s="15">
        <v>84</v>
      </c>
      <c r="C169" s="19" t="s">
        <v>261</v>
      </c>
      <c r="D169" s="15" t="s">
        <v>216</v>
      </c>
      <c r="E169" s="48" t="s">
        <v>40</v>
      </c>
      <c r="F169" s="17">
        <f t="shared" ca="1" si="5"/>
        <v>-7048.4085942129605</v>
      </c>
      <c r="G169" s="18">
        <v>38482</v>
      </c>
      <c r="H169" s="39"/>
      <c r="I169" s="39"/>
      <c r="J169" s="39"/>
      <c r="K169" s="39"/>
    </row>
    <row r="170" spans="1:11" ht="13" x14ac:dyDescent="0.3">
      <c r="A170" s="15">
        <v>2</v>
      </c>
      <c r="B170" s="15">
        <v>85</v>
      </c>
      <c r="C170" s="19" t="s">
        <v>262</v>
      </c>
      <c r="D170" s="15" t="s">
        <v>216</v>
      </c>
      <c r="E170" s="48" t="s">
        <v>40</v>
      </c>
      <c r="F170" s="17">
        <f t="shared" ca="1" si="5"/>
        <v>-7048.4085942129605</v>
      </c>
      <c r="G170" s="18">
        <v>38482</v>
      </c>
      <c r="H170" s="39"/>
      <c r="I170" s="39"/>
      <c r="J170" s="39"/>
      <c r="K170" s="39"/>
    </row>
    <row r="171" spans="1:11" ht="13" x14ac:dyDescent="0.3">
      <c r="A171" s="15">
        <v>2</v>
      </c>
      <c r="B171" s="15">
        <v>86</v>
      </c>
      <c r="C171" s="19" t="s">
        <v>263</v>
      </c>
      <c r="D171" s="15"/>
      <c r="E171" s="15" t="s">
        <v>5</v>
      </c>
      <c r="F171" s="17">
        <f t="shared" ca="1" si="5"/>
        <v>-6924.4085942129605</v>
      </c>
      <c r="G171" s="18">
        <v>38606</v>
      </c>
      <c r="H171" s="39"/>
      <c r="I171" s="39"/>
      <c r="J171" s="39"/>
      <c r="K171" s="39"/>
    </row>
    <row r="172" spans="1:11" ht="13" x14ac:dyDescent="0.3">
      <c r="A172" s="15">
        <v>2</v>
      </c>
      <c r="B172" s="15">
        <v>87</v>
      </c>
      <c r="C172" s="19" t="s">
        <v>38</v>
      </c>
      <c r="D172" s="15"/>
      <c r="E172" s="15" t="s">
        <v>5</v>
      </c>
      <c r="F172" s="17">
        <f t="shared" ca="1" si="5"/>
        <v>-6924.4085942129605</v>
      </c>
      <c r="G172" s="18">
        <v>38606</v>
      </c>
      <c r="H172" s="39"/>
      <c r="I172" s="39"/>
      <c r="J172" s="39"/>
      <c r="K172" s="39"/>
    </row>
    <row r="173" spans="1:11" ht="13" x14ac:dyDescent="0.3">
      <c r="A173" s="15">
        <v>2</v>
      </c>
      <c r="B173" s="15"/>
      <c r="C173" s="19"/>
      <c r="D173" s="15"/>
      <c r="E173" s="15"/>
      <c r="F173" s="17"/>
      <c r="G173" s="47"/>
      <c r="H173" s="39"/>
      <c r="I173" s="39"/>
      <c r="J173" s="39"/>
      <c r="K173" s="39"/>
    </row>
    <row r="174" spans="1:11" ht="13" x14ac:dyDescent="0.3">
      <c r="A174" s="15">
        <v>3</v>
      </c>
      <c r="B174" s="15" t="s">
        <v>4</v>
      </c>
      <c r="C174" s="34" t="s">
        <v>95</v>
      </c>
      <c r="D174" s="35" t="s">
        <v>162</v>
      </c>
      <c r="E174" s="13" t="s">
        <v>4</v>
      </c>
      <c r="F174" s="14" t="s">
        <v>4</v>
      </c>
      <c r="G174" s="47"/>
      <c r="H174" s="39"/>
      <c r="I174" s="39"/>
      <c r="J174" s="39"/>
      <c r="K174" s="39"/>
    </row>
    <row r="175" spans="1:11" ht="13" x14ac:dyDescent="0.3">
      <c r="A175" s="15">
        <v>3</v>
      </c>
      <c r="B175" s="15">
        <v>1</v>
      </c>
      <c r="C175" s="19" t="s">
        <v>97</v>
      </c>
      <c r="D175" s="15"/>
      <c r="E175" s="15" t="s">
        <v>10</v>
      </c>
      <c r="F175" s="17">
        <f t="shared" ref="F175:F214" ca="1" si="6">MAX(G175:IV175)+(A$10*30.5)-NOW()</f>
        <v>-7048.4085942129605</v>
      </c>
      <c r="G175" s="18">
        <v>38482</v>
      </c>
      <c r="H175" s="39"/>
      <c r="I175" s="39"/>
      <c r="J175" s="39"/>
      <c r="K175" s="39"/>
    </row>
    <row r="176" spans="1:11" ht="13" x14ac:dyDescent="0.3">
      <c r="A176" s="15">
        <v>3</v>
      </c>
      <c r="B176" s="15">
        <v>2</v>
      </c>
      <c r="C176" s="19" t="s">
        <v>267</v>
      </c>
      <c r="D176" s="15" t="s">
        <v>216</v>
      </c>
      <c r="E176" s="48" t="s">
        <v>40</v>
      </c>
      <c r="F176" s="17">
        <f t="shared" ca="1" si="6"/>
        <v>-7048.4085942129605</v>
      </c>
      <c r="G176" s="18">
        <v>38482</v>
      </c>
      <c r="H176" s="39"/>
      <c r="I176" s="39"/>
      <c r="J176" s="39"/>
      <c r="K176" s="39"/>
    </row>
    <row r="177" spans="1:11" ht="13" x14ac:dyDescent="0.3">
      <c r="A177" s="15">
        <v>3</v>
      </c>
      <c r="B177" s="15">
        <v>3</v>
      </c>
      <c r="C177" s="19" t="s">
        <v>98</v>
      </c>
      <c r="D177" s="15"/>
      <c r="E177" s="15" t="s">
        <v>5</v>
      </c>
      <c r="F177" s="17">
        <f t="shared" ca="1" si="6"/>
        <v>-7048.4085942129605</v>
      </c>
      <c r="G177" s="18">
        <v>38482</v>
      </c>
      <c r="H177" s="39"/>
      <c r="I177" s="39"/>
      <c r="J177" s="39"/>
      <c r="K177" s="39"/>
    </row>
    <row r="178" spans="1:11" ht="13" x14ac:dyDescent="0.3">
      <c r="A178" s="15">
        <v>3</v>
      </c>
      <c r="B178" s="15">
        <v>4</v>
      </c>
      <c r="C178" s="19" t="s">
        <v>264</v>
      </c>
      <c r="D178" s="15" t="s">
        <v>216</v>
      </c>
      <c r="E178" s="48" t="s">
        <v>40</v>
      </c>
      <c r="F178" s="17">
        <f t="shared" ca="1" si="6"/>
        <v>-7048.4085942129605</v>
      </c>
      <c r="G178" s="18">
        <v>38482</v>
      </c>
      <c r="H178" s="39"/>
      <c r="I178" s="39"/>
      <c r="J178" s="39"/>
      <c r="K178" s="39"/>
    </row>
    <row r="179" spans="1:11" ht="13" x14ac:dyDescent="0.3">
      <c r="A179" s="15">
        <v>3</v>
      </c>
      <c r="B179" s="15">
        <v>5</v>
      </c>
      <c r="C179" s="19" t="s">
        <v>99</v>
      </c>
      <c r="D179" s="15"/>
      <c r="E179" s="15" t="s">
        <v>5</v>
      </c>
      <c r="F179" s="17">
        <f t="shared" ca="1" si="6"/>
        <v>-7048.4085942129605</v>
      </c>
      <c r="G179" s="18">
        <v>38482</v>
      </c>
      <c r="H179" s="39"/>
      <c r="I179" s="39"/>
      <c r="J179" s="39"/>
      <c r="K179" s="39"/>
    </row>
    <row r="180" spans="1:11" ht="13" x14ac:dyDescent="0.3">
      <c r="A180" s="15">
        <v>3</v>
      </c>
      <c r="B180" s="15">
        <v>6</v>
      </c>
      <c r="C180" s="19" t="s">
        <v>100</v>
      </c>
      <c r="D180" s="15"/>
      <c r="E180" s="15" t="s">
        <v>5</v>
      </c>
      <c r="F180" s="17">
        <f t="shared" ca="1" si="6"/>
        <v>-7048.4085942129605</v>
      </c>
      <c r="G180" s="18">
        <v>38482</v>
      </c>
      <c r="H180" s="39"/>
      <c r="I180" s="39"/>
      <c r="J180" s="39"/>
      <c r="K180" s="39"/>
    </row>
    <row r="181" spans="1:11" ht="13" x14ac:dyDescent="0.3">
      <c r="A181" s="15">
        <v>3</v>
      </c>
      <c r="B181" s="15">
        <v>7</v>
      </c>
      <c r="C181" s="19" t="s">
        <v>265</v>
      </c>
      <c r="D181" s="15" t="s">
        <v>216</v>
      </c>
      <c r="E181" s="48" t="s">
        <v>40</v>
      </c>
      <c r="F181" s="17">
        <f t="shared" ca="1" si="6"/>
        <v>-7048.4085942129605</v>
      </c>
      <c r="G181" s="18">
        <v>38482</v>
      </c>
      <c r="H181" s="39"/>
      <c r="I181" s="39"/>
      <c r="J181" s="39"/>
      <c r="K181" s="39"/>
    </row>
    <row r="182" spans="1:11" ht="13" x14ac:dyDescent="0.3">
      <c r="A182" s="15">
        <v>3</v>
      </c>
      <c r="B182" s="15">
        <v>8</v>
      </c>
      <c r="C182" s="19" t="s">
        <v>101</v>
      </c>
      <c r="D182" s="15"/>
      <c r="E182" s="15" t="s">
        <v>5</v>
      </c>
      <c r="F182" s="17">
        <f t="shared" ca="1" si="6"/>
        <v>-7048.4085942129605</v>
      </c>
      <c r="G182" s="18">
        <v>38482</v>
      </c>
      <c r="H182" s="39"/>
      <c r="I182" s="39"/>
      <c r="J182" s="39"/>
      <c r="K182" s="39"/>
    </row>
    <row r="183" spans="1:11" ht="13" x14ac:dyDescent="0.3">
      <c r="A183" s="15">
        <v>3</v>
      </c>
      <c r="B183" s="15">
        <v>9</v>
      </c>
      <c r="C183" s="19" t="s">
        <v>266</v>
      </c>
      <c r="D183" s="15" t="s">
        <v>216</v>
      </c>
      <c r="E183" s="48" t="s">
        <v>40</v>
      </c>
      <c r="F183" s="17">
        <f t="shared" ca="1" si="6"/>
        <v>-7048.4085942129605</v>
      </c>
      <c r="G183" s="18">
        <v>38482</v>
      </c>
      <c r="H183" s="39"/>
      <c r="I183" s="39"/>
      <c r="J183" s="39"/>
      <c r="K183" s="39"/>
    </row>
    <row r="184" spans="1:11" ht="13" x14ac:dyDescent="0.3">
      <c r="A184" s="15">
        <v>3</v>
      </c>
      <c r="B184" s="15">
        <v>10</v>
      </c>
      <c r="C184" s="19" t="s">
        <v>102</v>
      </c>
      <c r="D184" s="15" t="s">
        <v>216</v>
      </c>
      <c r="E184" s="48" t="s">
        <v>40</v>
      </c>
      <c r="F184" s="17">
        <f t="shared" ca="1" si="6"/>
        <v>-7048.4085942129605</v>
      </c>
      <c r="G184" s="18">
        <v>38482</v>
      </c>
      <c r="H184" s="39"/>
      <c r="I184" s="39"/>
      <c r="J184" s="39"/>
      <c r="K184" s="39"/>
    </row>
    <row r="185" spans="1:11" ht="13" x14ac:dyDescent="0.3">
      <c r="A185" s="15">
        <v>3</v>
      </c>
      <c r="B185" s="15">
        <v>11</v>
      </c>
      <c r="C185" s="19" t="s">
        <v>268</v>
      </c>
      <c r="D185" s="15"/>
      <c r="E185" s="15" t="s">
        <v>5</v>
      </c>
      <c r="F185" s="17">
        <f t="shared" ca="1" si="6"/>
        <v>-7048.4085942129605</v>
      </c>
      <c r="G185" s="18">
        <v>38482</v>
      </c>
      <c r="H185" s="39"/>
      <c r="I185" s="39"/>
      <c r="J185" s="39"/>
      <c r="K185" s="39"/>
    </row>
    <row r="186" spans="1:11" ht="13" x14ac:dyDescent="0.3">
      <c r="A186" s="15">
        <v>3</v>
      </c>
      <c r="B186" s="15">
        <v>12</v>
      </c>
      <c r="C186" s="19" t="s">
        <v>269</v>
      </c>
      <c r="D186" s="15"/>
      <c r="E186" s="15" t="s">
        <v>5</v>
      </c>
      <c r="F186" s="17">
        <f t="shared" ca="1" si="6"/>
        <v>-7048.4085942129605</v>
      </c>
      <c r="G186" s="18">
        <v>38482</v>
      </c>
      <c r="H186" s="39"/>
      <c r="I186" s="39"/>
      <c r="J186" s="39"/>
      <c r="K186" s="39"/>
    </row>
    <row r="187" spans="1:11" ht="13" x14ac:dyDescent="0.3">
      <c r="A187" s="15">
        <v>3</v>
      </c>
      <c r="B187" s="15">
        <v>13</v>
      </c>
      <c r="C187" s="19" t="s">
        <v>103</v>
      </c>
      <c r="D187" s="15"/>
      <c r="E187" s="15" t="s">
        <v>5</v>
      </c>
      <c r="F187" s="17">
        <f t="shared" ca="1" si="6"/>
        <v>-7048.4085942129605</v>
      </c>
      <c r="G187" s="18">
        <v>38482</v>
      </c>
      <c r="H187" s="39"/>
      <c r="I187" s="39"/>
      <c r="J187" s="39"/>
      <c r="K187" s="39"/>
    </row>
    <row r="188" spans="1:11" ht="13" x14ac:dyDescent="0.3">
      <c r="A188" s="15">
        <v>3</v>
      </c>
      <c r="B188" s="15">
        <v>14</v>
      </c>
      <c r="C188" s="19" t="s">
        <v>104</v>
      </c>
      <c r="D188" s="15"/>
      <c r="E188" s="15" t="s">
        <v>5</v>
      </c>
      <c r="F188" s="17">
        <f t="shared" ca="1" si="6"/>
        <v>-7048.4085942129605</v>
      </c>
      <c r="G188" s="18">
        <v>38482</v>
      </c>
      <c r="H188" s="39"/>
      <c r="I188" s="39"/>
      <c r="J188" s="39"/>
      <c r="K188" s="39"/>
    </row>
    <row r="189" spans="1:11" ht="13" x14ac:dyDescent="0.3">
      <c r="A189" s="15">
        <v>3</v>
      </c>
      <c r="B189" s="15">
        <v>15</v>
      </c>
      <c r="C189" s="19" t="s">
        <v>105</v>
      </c>
      <c r="D189" s="15"/>
      <c r="E189" s="15" t="s">
        <v>5</v>
      </c>
      <c r="F189" s="17">
        <f t="shared" ca="1" si="6"/>
        <v>-7048.4085942129605</v>
      </c>
      <c r="G189" s="18">
        <v>38482</v>
      </c>
      <c r="H189" s="39"/>
      <c r="I189" s="39"/>
      <c r="J189" s="39"/>
      <c r="K189" s="39"/>
    </row>
    <row r="190" spans="1:11" ht="13" x14ac:dyDescent="0.3">
      <c r="A190" s="15">
        <v>3</v>
      </c>
      <c r="B190" s="15">
        <v>16</v>
      </c>
      <c r="C190" s="19" t="s">
        <v>106</v>
      </c>
      <c r="D190" s="15"/>
      <c r="E190" s="15" t="s">
        <v>5</v>
      </c>
      <c r="F190" s="17">
        <f t="shared" ca="1" si="6"/>
        <v>-7048.4085942129605</v>
      </c>
      <c r="G190" s="18">
        <v>38482</v>
      </c>
      <c r="H190" s="39"/>
      <c r="I190" s="39"/>
      <c r="J190" s="39"/>
      <c r="K190" s="39"/>
    </row>
    <row r="191" spans="1:11" ht="13" x14ac:dyDescent="0.3">
      <c r="A191" s="15">
        <v>3</v>
      </c>
      <c r="B191" s="15">
        <v>17</v>
      </c>
      <c r="C191" s="19" t="s">
        <v>107</v>
      </c>
      <c r="D191" s="15"/>
      <c r="E191" s="15" t="s">
        <v>5</v>
      </c>
      <c r="F191" s="17">
        <f t="shared" ca="1" si="6"/>
        <v>-7048.4085942129605</v>
      </c>
      <c r="G191" s="18">
        <v>38482</v>
      </c>
      <c r="H191" s="39"/>
      <c r="I191" s="39"/>
      <c r="J191" s="39"/>
      <c r="K191" s="39"/>
    </row>
    <row r="192" spans="1:11" ht="13" x14ac:dyDescent="0.3">
      <c r="A192" s="15">
        <v>3</v>
      </c>
      <c r="B192" s="15">
        <v>18</v>
      </c>
      <c r="C192" s="19" t="s">
        <v>108</v>
      </c>
      <c r="D192" s="15"/>
      <c r="E192" s="15" t="s">
        <v>5</v>
      </c>
      <c r="F192" s="17">
        <f t="shared" ca="1" si="6"/>
        <v>-7048.4085942129605</v>
      </c>
      <c r="G192" s="18">
        <v>38482</v>
      </c>
      <c r="H192" s="39"/>
      <c r="I192" s="39"/>
      <c r="J192" s="39"/>
      <c r="K192" s="39"/>
    </row>
    <row r="193" spans="1:11" ht="13" x14ac:dyDescent="0.3">
      <c r="A193" s="15">
        <v>3</v>
      </c>
      <c r="B193" s="15">
        <v>19</v>
      </c>
      <c r="C193" s="19" t="s">
        <v>109</v>
      </c>
      <c r="D193" s="15"/>
      <c r="E193" s="15" t="s">
        <v>5</v>
      </c>
      <c r="F193" s="17">
        <f t="shared" ca="1" si="6"/>
        <v>-7048.4085942129605</v>
      </c>
      <c r="G193" s="18">
        <v>38482</v>
      </c>
      <c r="H193" s="39"/>
      <c r="I193" s="39"/>
      <c r="J193" s="39"/>
      <c r="K193" s="39"/>
    </row>
    <row r="194" spans="1:11" ht="13" x14ac:dyDescent="0.3">
      <c r="A194" s="15">
        <v>3</v>
      </c>
      <c r="B194" s="15">
        <v>20</v>
      </c>
      <c r="C194" s="19" t="s">
        <v>110</v>
      </c>
      <c r="D194" s="15"/>
      <c r="E194" s="15" t="s">
        <v>5</v>
      </c>
      <c r="F194" s="17">
        <f t="shared" ca="1" si="6"/>
        <v>-7048.4085942129605</v>
      </c>
      <c r="G194" s="18">
        <v>38482</v>
      </c>
      <c r="H194" s="39"/>
      <c r="I194" s="39"/>
      <c r="J194" s="39"/>
      <c r="K194" s="39"/>
    </row>
    <row r="195" spans="1:11" ht="13" x14ac:dyDescent="0.3">
      <c r="A195" s="15">
        <v>3</v>
      </c>
      <c r="B195" s="15">
        <v>21</v>
      </c>
      <c r="C195" s="19" t="s">
        <v>111</v>
      </c>
      <c r="D195" s="15"/>
      <c r="E195" s="15" t="s">
        <v>10</v>
      </c>
      <c r="F195" s="17">
        <f t="shared" ca="1" si="6"/>
        <v>-7048.4085942129605</v>
      </c>
      <c r="G195" s="18">
        <v>38482</v>
      </c>
      <c r="H195" s="39"/>
      <c r="I195" s="39"/>
      <c r="J195" s="39"/>
      <c r="K195" s="39"/>
    </row>
    <row r="196" spans="1:11" ht="13" x14ac:dyDescent="0.3">
      <c r="A196" s="15">
        <v>3</v>
      </c>
      <c r="B196" s="15">
        <v>22</v>
      </c>
      <c r="C196" s="19" t="s">
        <v>112</v>
      </c>
      <c r="D196" s="15"/>
      <c r="E196" s="15" t="s">
        <v>5</v>
      </c>
      <c r="F196" s="17">
        <f t="shared" ca="1" si="6"/>
        <v>-7048.4085942129605</v>
      </c>
      <c r="G196" s="18">
        <v>38482</v>
      </c>
      <c r="H196" s="39"/>
      <c r="I196" s="39"/>
      <c r="J196" s="39"/>
      <c r="K196" s="39"/>
    </row>
    <row r="197" spans="1:11" ht="13" x14ac:dyDescent="0.3">
      <c r="A197" s="15">
        <v>3</v>
      </c>
      <c r="B197" s="15">
        <v>23</v>
      </c>
      <c r="C197" s="19" t="s">
        <v>113</v>
      </c>
      <c r="D197" s="15" t="s">
        <v>340</v>
      </c>
      <c r="E197" s="48" t="s">
        <v>114</v>
      </c>
      <c r="F197" s="17">
        <f t="shared" ca="1" si="6"/>
        <v>-7048.4085942129605</v>
      </c>
      <c r="G197" s="18">
        <v>38482</v>
      </c>
      <c r="H197" s="39"/>
      <c r="I197" s="39"/>
      <c r="J197" s="39"/>
      <c r="K197" s="39"/>
    </row>
    <row r="198" spans="1:11" ht="13" x14ac:dyDescent="0.3">
      <c r="A198" s="15">
        <v>3</v>
      </c>
      <c r="B198" s="15">
        <v>24</v>
      </c>
      <c r="C198" s="19" t="s">
        <v>115</v>
      </c>
      <c r="D198" s="15"/>
      <c r="E198" s="15" t="s">
        <v>5</v>
      </c>
      <c r="F198" s="17">
        <f t="shared" ca="1" si="6"/>
        <v>-7048.4085942129605</v>
      </c>
      <c r="G198" s="18">
        <v>38482</v>
      </c>
      <c r="H198" s="39"/>
      <c r="I198" s="39"/>
      <c r="J198" s="39"/>
      <c r="K198" s="39"/>
    </row>
    <row r="199" spans="1:11" ht="13" x14ac:dyDescent="0.3">
      <c r="A199" s="15">
        <v>3</v>
      </c>
      <c r="B199" s="15">
        <v>25</v>
      </c>
      <c r="C199" s="19" t="s">
        <v>116</v>
      </c>
      <c r="D199" s="15"/>
      <c r="E199" s="15" t="s">
        <v>5</v>
      </c>
      <c r="F199" s="17">
        <f t="shared" ca="1" si="6"/>
        <v>-7048.4085942129605</v>
      </c>
      <c r="G199" s="18">
        <v>38482</v>
      </c>
      <c r="H199" s="39"/>
      <c r="I199" s="39"/>
      <c r="J199" s="39"/>
      <c r="K199" s="39"/>
    </row>
    <row r="200" spans="1:11" ht="13" x14ac:dyDescent="0.3">
      <c r="A200" s="15">
        <v>3</v>
      </c>
      <c r="B200" s="15">
        <v>26</v>
      </c>
      <c r="C200" s="19" t="s">
        <v>117</v>
      </c>
      <c r="D200" s="15"/>
      <c r="E200" s="15" t="s">
        <v>5</v>
      </c>
      <c r="F200" s="17">
        <f t="shared" ca="1" si="6"/>
        <v>-7048.4085942129605</v>
      </c>
      <c r="G200" s="18">
        <v>38482</v>
      </c>
      <c r="H200" s="39"/>
      <c r="I200" s="39"/>
      <c r="J200" s="39"/>
      <c r="K200" s="39"/>
    </row>
    <row r="201" spans="1:11" ht="13" x14ac:dyDescent="0.3">
      <c r="A201" s="15">
        <v>3</v>
      </c>
      <c r="B201" s="15">
        <v>27</v>
      </c>
      <c r="C201" s="19" t="s">
        <v>118</v>
      </c>
      <c r="D201" s="15"/>
      <c r="E201" s="15" t="s">
        <v>5</v>
      </c>
      <c r="F201" s="17">
        <f t="shared" ca="1" si="6"/>
        <v>-7048.4085942129605</v>
      </c>
      <c r="G201" s="18">
        <v>38482</v>
      </c>
      <c r="H201" s="39"/>
      <c r="I201" s="39"/>
      <c r="J201" s="39"/>
      <c r="K201" s="39"/>
    </row>
    <row r="202" spans="1:11" ht="13" x14ac:dyDescent="0.3">
      <c r="A202" s="15">
        <v>3</v>
      </c>
      <c r="B202" s="15">
        <v>28</v>
      </c>
      <c r="C202" s="19" t="s">
        <v>119</v>
      </c>
      <c r="D202" s="15" t="s">
        <v>340</v>
      </c>
      <c r="E202" s="48" t="s">
        <v>114</v>
      </c>
      <c r="F202" s="17">
        <f t="shared" ca="1" si="6"/>
        <v>-7048.4085942129605</v>
      </c>
      <c r="G202" s="18">
        <v>38482</v>
      </c>
      <c r="H202" s="39"/>
      <c r="I202" s="39"/>
      <c r="J202" s="39"/>
      <c r="K202" s="39"/>
    </row>
    <row r="203" spans="1:11" ht="13" x14ac:dyDescent="0.3">
      <c r="A203" s="15">
        <v>3</v>
      </c>
      <c r="B203" s="15">
        <v>29</v>
      </c>
      <c r="C203" s="19" t="s">
        <v>120</v>
      </c>
      <c r="D203" s="15"/>
      <c r="E203" s="15" t="s">
        <v>5</v>
      </c>
      <c r="F203" s="17">
        <f t="shared" ca="1" si="6"/>
        <v>-7048.4085942129605</v>
      </c>
      <c r="G203" s="18">
        <v>38482</v>
      </c>
      <c r="H203" s="39"/>
      <c r="I203" s="39"/>
      <c r="J203" s="39"/>
      <c r="K203" s="39"/>
    </row>
    <row r="204" spans="1:11" ht="13" x14ac:dyDescent="0.3">
      <c r="A204" s="15">
        <v>3</v>
      </c>
      <c r="B204" s="15">
        <v>30</v>
      </c>
      <c r="C204" s="19" t="s">
        <v>121</v>
      </c>
      <c r="D204" s="15"/>
      <c r="E204" s="15" t="s">
        <v>5</v>
      </c>
      <c r="F204" s="17">
        <f t="shared" ca="1" si="6"/>
        <v>-7048.4085942129605</v>
      </c>
      <c r="G204" s="18">
        <v>38482</v>
      </c>
      <c r="H204" s="39"/>
      <c r="I204" s="39"/>
      <c r="J204" s="39"/>
      <c r="K204" s="39"/>
    </row>
    <row r="205" spans="1:11" ht="13" x14ac:dyDescent="0.3">
      <c r="A205" s="15">
        <v>3</v>
      </c>
      <c r="B205" s="15">
        <v>31</v>
      </c>
      <c r="C205" s="19" t="s">
        <v>122</v>
      </c>
      <c r="D205" s="15"/>
      <c r="E205" s="15" t="s">
        <v>10</v>
      </c>
      <c r="F205" s="17">
        <f t="shared" ca="1" si="6"/>
        <v>-7048.4085942129605</v>
      </c>
      <c r="G205" s="18">
        <v>38482</v>
      </c>
      <c r="H205" s="39"/>
      <c r="I205" s="39"/>
      <c r="J205" s="39"/>
      <c r="K205" s="39"/>
    </row>
    <row r="206" spans="1:11" ht="13" x14ac:dyDescent="0.3">
      <c r="A206" s="15">
        <v>3</v>
      </c>
      <c r="B206" s="15">
        <v>32</v>
      </c>
      <c r="C206" s="19" t="s">
        <v>123</v>
      </c>
      <c r="D206" s="15"/>
      <c r="E206" s="15" t="s">
        <v>5</v>
      </c>
      <c r="F206" s="17">
        <f t="shared" ca="1" si="6"/>
        <v>-7048.4085942129605</v>
      </c>
      <c r="G206" s="18">
        <v>38482</v>
      </c>
      <c r="H206" s="39"/>
      <c r="I206" s="39"/>
      <c r="J206" s="39"/>
      <c r="K206" s="39"/>
    </row>
    <row r="207" spans="1:11" ht="13" x14ac:dyDescent="0.3">
      <c r="A207" s="15">
        <v>3</v>
      </c>
      <c r="B207" s="15">
        <v>33</v>
      </c>
      <c r="C207" s="19" t="s">
        <v>124</v>
      </c>
      <c r="D207" s="15"/>
      <c r="E207" s="15" t="s">
        <v>5</v>
      </c>
      <c r="F207" s="17">
        <f t="shared" ca="1" si="6"/>
        <v>-7048.4085942129605</v>
      </c>
      <c r="G207" s="18">
        <v>38482</v>
      </c>
      <c r="H207" s="39"/>
      <c r="I207" s="39"/>
      <c r="J207" s="39"/>
      <c r="K207" s="39"/>
    </row>
    <row r="208" spans="1:11" ht="13" x14ac:dyDescent="0.3">
      <c r="A208" s="15">
        <v>3</v>
      </c>
      <c r="B208" s="15">
        <v>34</v>
      </c>
      <c r="C208" s="19" t="s">
        <v>125</v>
      </c>
      <c r="D208" s="15"/>
      <c r="E208" s="15" t="s">
        <v>5</v>
      </c>
      <c r="F208" s="17">
        <f t="shared" ca="1" si="6"/>
        <v>-7048.4085942129605</v>
      </c>
      <c r="G208" s="18">
        <v>38482</v>
      </c>
      <c r="H208" s="39"/>
      <c r="I208" s="39"/>
      <c r="J208" s="39"/>
      <c r="K208" s="39"/>
    </row>
    <row r="209" spans="1:11" ht="13" x14ac:dyDescent="0.3">
      <c r="A209" s="15">
        <v>3</v>
      </c>
      <c r="B209" s="15">
        <v>35</v>
      </c>
      <c r="C209" s="19" t="s">
        <v>126</v>
      </c>
      <c r="D209" s="15"/>
      <c r="E209" s="15" t="s">
        <v>5</v>
      </c>
      <c r="F209" s="17">
        <f t="shared" ca="1" si="6"/>
        <v>-7048.4085942129605</v>
      </c>
      <c r="G209" s="18">
        <v>38482</v>
      </c>
      <c r="H209" s="39"/>
      <c r="I209" s="39"/>
      <c r="J209" s="39"/>
      <c r="K209" s="39"/>
    </row>
    <row r="210" spans="1:11" ht="13" x14ac:dyDescent="0.3">
      <c r="A210" s="15">
        <v>3</v>
      </c>
      <c r="B210" s="15">
        <v>36</v>
      </c>
      <c r="C210" s="19" t="s">
        <v>127</v>
      </c>
      <c r="D210" s="15"/>
      <c r="E210" s="15" t="s">
        <v>5</v>
      </c>
      <c r="F210" s="17">
        <f t="shared" ca="1" si="6"/>
        <v>-7048.4085942129605</v>
      </c>
      <c r="G210" s="18">
        <v>38482</v>
      </c>
      <c r="H210" s="39"/>
      <c r="I210" s="39"/>
      <c r="J210" s="39"/>
      <c r="K210" s="39"/>
    </row>
    <row r="211" spans="1:11" ht="13" x14ac:dyDescent="0.3">
      <c r="A211" s="15">
        <v>3</v>
      </c>
      <c r="B211" s="15">
        <v>37</v>
      </c>
      <c r="C211" s="19" t="s">
        <v>128</v>
      </c>
      <c r="D211" s="15"/>
      <c r="E211" s="15" t="s">
        <v>5</v>
      </c>
      <c r="F211" s="17">
        <f t="shared" ca="1" si="6"/>
        <v>-7048.4085942129605</v>
      </c>
      <c r="G211" s="18">
        <v>38482</v>
      </c>
      <c r="H211" s="39"/>
      <c r="I211" s="39"/>
      <c r="J211" s="39"/>
      <c r="K211" s="39"/>
    </row>
    <row r="212" spans="1:11" ht="13" x14ac:dyDescent="0.3">
      <c r="A212" s="15">
        <v>3</v>
      </c>
      <c r="B212" s="15">
        <v>38</v>
      </c>
      <c r="C212" s="19" t="s">
        <v>129</v>
      </c>
      <c r="D212" s="15"/>
      <c r="E212" s="15" t="s">
        <v>5</v>
      </c>
      <c r="F212" s="17">
        <f t="shared" ca="1" si="6"/>
        <v>-7048.4085942129605</v>
      </c>
      <c r="G212" s="18">
        <v>38482</v>
      </c>
      <c r="H212" s="39"/>
      <c r="I212" s="39"/>
      <c r="J212" s="39"/>
      <c r="K212" s="39"/>
    </row>
    <row r="213" spans="1:11" ht="13" x14ac:dyDescent="0.3">
      <c r="A213" s="15">
        <v>3</v>
      </c>
      <c r="B213" s="15">
        <v>39</v>
      </c>
      <c r="C213" s="19" t="s">
        <v>130</v>
      </c>
      <c r="D213" s="15"/>
      <c r="E213" s="15" t="s">
        <v>10</v>
      </c>
      <c r="F213" s="17">
        <f t="shared" ca="1" si="6"/>
        <v>-7048.4085942129605</v>
      </c>
      <c r="G213" s="18">
        <v>38482</v>
      </c>
      <c r="H213" s="39"/>
      <c r="I213" s="39"/>
      <c r="J213" s="39"/>
      <c r="K213" s="39"/>
    </row>
    <row r="214" spans="1:11" ht="13" x14ac:dyDescent="0.3">
      <c r="A214" s="15">
        <v>3</v>
      </c>
      <c r="B214" s="15">
        <v>40</v>
      </c>
      <c r="C214" s="19" t="s">
        <v>131</v>
      </c>
      <c r="D214" s="15"/>
      <c r="E214" s="15" t="s">
        <v>5</v>
      </c>
      <c r="F214" s="17">
        <f t="shared" ca="1" si="6"/>
        <v>-7048.4085942129605</v>
      </c>
      <c r="G214" s="18">
        <v>38482</v>
      </c>
      <c r="H214" s="39"/>
      <c r="I214" s="39"/>
      <c r="J214" s="39"/>
      <c r="K214" s="39"/>
    </row>
    <row r="215" spans="1:11" ht="13" x14ac:dyDescent="0.3">
      <c r="A215" s="15">
        <v>3</v>
      </c>
      <c r="B215" s="20">
        <v>41</v>
      </c>
      <c r="C215" s="21" t="s">
        <v>131</v>
      </c>
      <c r="D215" s="20"/>
      <c r="E215" s="20" t="s">
        <v>226</v>
      </c>
      <c r="F215" s="17"/>
      <c r="G215" s="47"/>
      <c r="H215" s="39"/>
      <c r="I215" s="39"/>
      <c r="J215" s="39"/>
      <c r="K215" s="39"/>
    </row>
    <row r="216" spans="1:11" ht="13" x14ac:dyDescent="0.3">
      <c r="A216" s="15">
        <v>3</v>
      </c>
      <c r="B216" s="15" t="s">
        <v>4</v>
      </c>
      <c r="C216" s="38" t="s">
        <v>132</v>
      </c>
      <c r="D216" s="35" t="s">
        <v>162</v>
      </c>
      <c r="E216" s="15" t="s">
        <v>4</v>
      </c>
      <c r="F216" s="17"/>
      <c r="G216" s="47"/>
      <c r="H216" s="39"/>
      <c r="I216" s="39"/>
      <c r="J216" s="39"/>
      <c r="K216" s="39"/>
    </row>
    <row r="217" spans="1:11" ht="13" x14ac:dyDescent="0.3">
      <c r="A217" s="15">
        <v>3</v>
      </c>
      <c r="B217" s="15">
        <v>42</v>
      </c>
      <c r="C217" s="19" t="s">
        <v>133</v>
      </c>
      <c r="D217" s="15"/>
      <c r="E217" s="15" t="s">
        <v>10</v>
      </c>
      <c r="F217" s="17">
        <f t="shared" ref="F217:F245" ca="1" si="7">MAX(G217:IV217)+(A$10*30.5)-NOW()</f>
        <v>-7048.4085942129605</v>
      </c>
      <c r="G217" s="18">
        <v>38482</v>
      </c>
      <c r="H217" s="39"/>
      <c r="I217" s="39"/>
      <c r="J217" s="39"/>
      <c r="K217" s="39"/>
    </row>
    <row r="218" spans="1:11" ht="13" x14ac:dyDescent="0.3">
      <c r="A218" s="15">
        <v>3</v>
      </c>
      <c r="B218" s="15">
        <v>43</v>
      </c>
      <c r="C218" s="19" t="s">
        <v>133</v>
      </c>
      <c r="D218" s="15"/>
      <c r="E218" s="15" t="s">
        <v>5</v>
      </c>
      <c r="F218" s="17">
        <f t="shared" ca="1" si="7"/>
        <v>-7048.4085942129605</v>
      </c>
      <c r="G218" s="18">
        <v>38482</v>
      </c>
      <c r="H218" s="39"/>
      <c r="I218" s="39"/>
      <c r="J218" s="39"/>
      <c r="K218" s="39"/>
    </row>
    <row r="219" spans="1:11" ht="13" x14ac:dyDescent="0.3">
      <c r="A219" s="15">
        <v>3</v>
      </c>
      <c r="B219" s="15">
        <v>44</v>
      </c>
      <c r="C219" s="19" t="s">
        <v>270</v>
      </c>
      <c r="D219" s="15"/>
      <c r="E219" s="15" t="s">
        <v>5</v>
      </c>
      <c r="F219" s="17">
        <f t="shared" ca="1" si="7"/>
        <v>-7048.4085942129605</v>
      </c>
      <c r="G219" s="18">
        <v>38482</v>
      </c>
      <c r="H219" s="39"/>
      <c r="I219" s="39"/>
      <c r="J219" s="39"/>
      <c r="K219" s="39"/>
    </row>
    <row r="220" spans="1:11" ht="13" x14ac:dyDescent="0.3">
      <c r="A220" s="15">
        <v>3</v>
      </c>
      <c r="B220" s="15">
        <v>45</v>
      </c>
      <c r="C220" s="19" t="s">
        <v>134</v>
      </c>
      <c r="D220" s="15"/>
      <c r="E220" s="15" t="s">
        <v>5</v>
      </c>
      <c r="F220" s="17">
        <f t="shared" ca="1" si="7"/>
        <v>-7048.4085942129605</v>
      </c>
      <c r="G220" s="18">
        <v>38482</v>
      </c>
      <c r="H220" s="39"/>
      <c r="I220" s="39"/>
      <c r="J220" s="39"/>
      <c r="K220" s="39"/>
    </row>
    <row r="221" spans="1:11" ht="13" x14ac:dyDescent="0.3">
      <c r="A221" s="15">
        <v>3</v>
      </c>
      <c r="B221" s="15">
        <v>46</v>
      </c>
      <c r="C221" s="19" t="s">
        <v>135</v>
      </c>
      <c r="D221" s="15" t="s">
        <v>340</v>
      </c>
      <c r="E221" s="48" t="s">
        <v>114</v>
      </c>
      <c r="F221" s="17">
        <f t="shared" ca="1" si="7"/>
        <v>-7048.4085942129605</v>
      </c>
      <c r="G221" s="18">
        <v>38482</v>
      </c>
      <c r="H221" s="39"/>
      <c r="I221" s="39"/>
      <c r="J221" s="39"/>
      <c r="K221" s="39"/>
    </row>
    <row r="222" spans="1:11" ht="13" x14ac:dyDescent="0.3">
      <c r="A222" s="15">
        <v>3</v>
      </c>
      <c r="B222" s="15">
        <v>47</v>
      </c>
      <c r="C222" s="19" t="s">
        <v>136</v>
      </c>
      <c r="D222" s="15"/>
      <c r="E222" s="15" t="s">
        <v>5</v>
      </c>
      <c r="F222" s="17">
        <f t="shared" ca="1" si="7"/>
        <v>-7048.4085942129605</v>
      </c>
      <c r="G222" s="18">
        <v>38482</v>
      </c>
      <c r="H222" s="39"/>
      <c r="I222" s="39"/>
      <c r="J222" s="39"/>
      <c r="K222" s="39"/>
    </row>
    <row r="223" spans="1:11" ht="13" x14ac:dyDescent="0.3">
      <c r="A223" s="15">
        <v>3</v>
      </c>
      <c r="B223" s="15">
        <v>48</v>
      </c>
      <c r="C223" s="19" t="s">
        <v>271</v>
      </c>
      <c r="D223" s="15"/>
      <c r="E223" s="15" t="s">
        <v>5</v>
      </c>
      <c r="F223" s="17">
        <f t="shared" ca="1" si="7"/>
        <v>-7048.4085942129605</v>
      </c>
      <c r="G223" s="18">
        <v>38482</v>
      </c>
      <c r="H223" s="39"/>
      <c r="I223" s="39"/>
      <c r="J223" s="39"/>
      <c r="K223" s="39"/>
    </row>
    <row r="224" spans="1:11" ht="13" x14ac:dyDescent="0.3">
      <c r="A224" s="15">
        <v>3</v>
      </c>
      <c r="B224" s="15">
        <v>49</v>
      </c>
      <c r="C224" s="19" t="s">
        <v>272</v>
      </c>
      <c r="D224" s="15" t="s">
        <v>340</v>
      </c>
      <c r="E224" s="48" t="s">
        <v>114</v>
      </c>
      <c r="F224" s="17">
        <f t="shared" ca="1" si="7"/>
        <v>-7048.4085942129605</v>
      </c>
      <c r="G224" s="18">
        <v>38482</v>
      </c>
      <c r="H224" s="39"/>
      <c r="I224" s="39"/>
      <c r="J224" s="39"/>
      <c r="K224" s="39"/>
    </row>
    <row r="225" spans="1:11" ht="13" x14ac:dyDescent="0.3">
      <c r="A225" s="15">
        <v>3</v>
      </c>
      <c r="B225" s="15">
        <v>50</v>
      </c>
      <c r="C225" s="19" t="s">
        <v>273</v>
      </c>
      <c r="D225" s="15"/>
      <c r="E225" s="15" t="s">
        <v>5</v>
      </c>
      <c r="F225" s="17">
        <f t="shared" ca="1" si="7"/>
        <v>-7048.4085942129605</v>
      </c>
      <c r="G225" s="18">
        <v>38482</v>
      </c>
      <c r="H225" s="39"/>
      <c r="I225" s="39"/>
      <c r="J225" s="39"/>
      <c r="K225" s="39"/>
    </row>
    <row r="226" spans="1:11" ht="13" x14ac:dyDescent="0.3">
      <c r="A226" s="15">
        <v>3</v>
      </c>
      <c r="B226" s="15">
        <v>51</v>
      </c>
      <c r="C226" s="19" t="s">
        <v>137</v>
      </c>
      <c r="D226" s="15" t="s">
        <v>340</v>
      </c>
      <c r="E226" s="48" t="s">
        <v>114</v>
      </c>
      <c r="F226" s="17">
        <f t="shared" ca="1" si="7"/>
        <v>-7048.4085942129605</v>
      </c>
      <c r="G226" s="18">
        <v>38482</v>
      </c>
      <c r="H226" s="39"/>
      <c r="I226" s="39"/>
      <c r="J226" s="39"/>
      <c r="K226" s="39"/>
    </row>
    <row r="227" spans="1:11" ht="13" x14ac:dyDescent="0.3">
      <c r="A227" s="15">
        <v>3</v>
      </c>
      <c r="B227" s="15">
        <v>52</v>
      </c>
      <c r="C227" s="19" t="s">
        <v>274</v>
      </c>
      <c r="D227" s="15"/>
      <c r="E227" s="15" t="s">
        <v>5</v>
      </c>
      <c r="F227" s="17">
        <f t="shared" ca="1" si="7"/>
        <v>-7048.4085942129605</v>
      </c>
      <c r="G227" s="18">
        <v>38482</v>
      </c>
      <c r="H227" s="39"/>
      <c r="I227" s="39"/>
      <c r="J227" s="39"/>
      <c r="K227" s="39"/>
    </row>
    <row r="228" spans="1:11" ht="13" x14ac:dyDescent="0.3">
      <c r="A228" s="15">
        <v>3</v>
      </c>
      <c r="B228" s="15">
        <v>53</v>
      </c>
      <c r="C228" s="19" t="s">
        <v>138</v>
      </c>
      <c r="D228" s="15" t="s">
        <v>340</v>
      </c>
      <c r="E228" s="48" t="s">
        <v>114</v>
      </c>
      <c r="F228" s="17">
        <f t="shared" ca="1" si="7"/>
        <v>-7048.4085942129605</v>
      </c>
      <c r="G228" s="18">
        <v>38482</v>
      </c>
      <c r="H228" s="39"/>
      <c r="I228" s="39"/>
      <c r="J228" s="39"/>
      <c r="K228" s="39"/>
    </row>
    <row r="229" spans="1:11" ht="13" x14ac:dyDescent="0.3">
      <c r="A229" s="15">
        <v>3</v>
      </c>
      <c r="B229" s="15">
        <v>54</v>
      </c>
      <c r="C229" s="19" t="s">
        <v>139</v>
      </c>
      <c r="D229" s="15"/>
      <c r="E229" s="15" t="s">
        <v>5</v>
      </c>
      <c r="F229" s="17">
        <f t="shared" ca="1" si="7"/>
        <v>-7048.4085942129605</v>
      </c>
      <c r="G229" s="18">
        <v>38482</v>
      </c>
      <c r="H229" s="39"/>
      <c r="I229" s="39"/>
      <c r="J229" s="39"/>
      <c r="K229" s="39"/>
    </row>
    <row r="230" spans="1:11" ht="13" x14ac:dyDescent="0.3">
      <c r="A230" s="15">
        <v>3</v>
      </c>
      <c r="B230" s="15">
        <v>55</v>
      </c>
      <c r="C230" s="19" t="s">
        <v>140</v>
      </c>
      <c r="D230" s="15"/>
      <c r="E230" s="15" t="s">
        <v>5</v>
      </c>
      <c r="F230" s="17">
        <f t="shared" ca="1" si="7"/>
        <v>-7048.4085942129605</v>
      </c>
      <c r="G230" s="18">
        <v>38482</v>
      </c>
      <c r="H230" s="39"/>
      <c r="I230" s="39"/>
      <c r="J230" s="39"/>
      <c r="K230" s="39"/>
    </row>
    <row r="231" spans="1:11" ht="13" x14ac:dyDescent="0.3">
      <c r="A231" s="15">
        <v>3</v>
      </c>
      <c r="B231" s="15">
        <v>56</v>
      </c>
      <c r="C231" s="19" t="s">
        <v>141</v>
      </c>
      <c r="D231" s="15"/>
      <c r="E231" s="15" t="s">
        <v>5</v>
      </c>
      <c r="F231" s="17">
        <f t="shared" ca="1" si="7"/>
        <v>-7048.4085942129605</v>
      </c>
      <c r="G231" s="18">
        <v>38482</v>
      </c>
      <c r="H231" s="39"/>
      <c r="I231" s="39"/>
      <c r="J231" s="39"/>
      <c r="K231" s="39"/>
    </row>
    <row r="232" spans="1:11" ht="13" x14ac:dyDescent="0.3">
      <c r="A232" s="15">
        <v>3</v>
      </c>
      <c r="B232" s="15">
        <v>57</v>
      </c>
      <c r="C232" s="19" t="s">
        <v>275</v>
      </c>
      <c r="D232" s="15"/>
      <c r="E232" s="15" t="s">
        <v>5</v>
      </c>
      <c r="F232" s="17">
        <f t="shared" ca="1" si="7"/>
        <v>-7048.4085942129605</v>
      </c>
      <c r="G232" s="18">
        <v>38482</v>
      </c>
      <c r="H232" s="39"/>
      <c r="I232" s="39"/>
      <c r="J232" s="39"/>
      <c r="K232" s="39"/>
    </row>
    <row r="233" spans="1:11" ht="13" x14ac:dyDescent="0.3">
      <c r="A233" s="15">
        <v>3</v>
      </c>
      <c r="B233" s="15">
        <v>58</v>
      </c>
      <c r="C233" s="19" t="s">
        <v>142</v>
      </c>
      <c r="D233" s="15"/>
      <c r="E233" s="15" t="s">
        <v>5</v>
      </c>
      <c r="F233" s="17">
        <f t="shared" ca="1" si="7"/>
        <v>-7048.4085942129605</v>
      </c>
      <c r="G233" s="18">
        <v>38482</v>
      </c>
      <c r="H233" s="39"/>
      <c r="I233" s="39"/>
      <c r="J233" s="39"/>
      <c r="K233" s="39"/>
    </row>
    <row r="234" spans="1:11" ht="13" x14ac:dyDescent="0.3">
      <c r="A234" s="15">
        <v>3</v>
      </c>
      <c r="B234" s="15">
        <v>59</v>
      </c>
      <c r="C234" s="19" t="s">
        <v>143</v>
      </c>
      <c r="D234" s="15"/>
      <c r="E234" s="15" t="s">
        <v>5</v>
      </c>
      <c r="F234" s="17">
        <f t="shared" ca="1" si="7"/>
        <v>-7048.4085942129605</v>
      </c>
      <c r="G234" s="18">
        <v>38482</v>
      </c>
      <c r="H234" s="39"/>
      <c r="I234" s="39"/>
      <c r="J234" s="39"/>
      <c r="K234" s="39"/>
    </row>
    <row r="235" spans="1:11" ht="13" x14ac:dyDescent="0.3">
      <c r="A235" s="15">
        <v>3</v>
      </c>
      <c r="B235" s="15">
        <v>60</v>
      </c>
      <c r="C235" s="19" t="s">
        <v>144</v>
      </c>
      <c r="D235" s="15"/>
      <c r="E235" s="15" t="s">
        <v>5</v>
      </c>
      <c r="F235" s="17">
        <f t="shared" ca="1" si="7"/>
        <v>-7048.4085942129605</v>
      </c>
      <c r="G235" s="18">
        <v>38482</v>
      </c>
      <c r="H235" s="39"/>
      <c r="I235" s="39"/>
      <c r="J235" s="39"/>
      <c r="K235" s="39"/>
    </row>
    <row r="236" spans="1:11" ht="13" x14ac:dyDescent="0.3">
      <c r="A236" s="15">
        <v>3</v>
      </c>
      <c r="B236" s="15">
        <v>61</v>
      </c>
      <c r="C236" s="19" t="s">
        <v>145</v>
      </c>
      <c r="D236" s="15"/>
      <c r="E236" s="15" t="s">
        <v>5</v>
      </c>
      <c r="F236" s="17">
        <f t="shared" ca="1" si="7"/>
        <v>-7048.4085942129605</v>
      </c>
      <c r="G236" s="18">
        <v>38482</v>
      </c>
      <c r="H236" s="39"/>
      <c r="I236" s="39"/>
      <c r="J236" s="39"/>
      <c r="K236" s="39"/>
    </row>
    <row r="237" spans="1:11" ht="13" x14ac:dyDescent="0.3">
      <c r="A237" s="15">
        <v>3</v>
      </c>
      <c r="B237" s="15">
        <v>62</v>
      </c>
      <c r="C237" s="19" t="s">
        <v>145</v>
      </c>
      <c r="D237" s="15"/>
      <c r="E237" s="15" t="s">
        <v>10</v>
      </c>
      <c r="F237" s="17">
        <f t="shared" ca="1" si="7"/>
        <v>-7048.4085942129605</v>
      </c>
      <c r="G237" s="18">
        <v>38482</v>
      </c>
      <c r="H237" s="39"/>
      <c r="I237" s="39"/>
      <c r="J237" s="39"/>
      <c r="K237" s="39"/>
    </row>
    <row r="238" spans="1:11" ht="13" x14ac:dyDescent="0.3">
      <c r="A238" s="15">
        <v>3</v>
      </c>
      <c r="B238" s="15">
        <v>63</v>
      </c>
      <c r="C238" s="19" t="s">
        <v>110</v>
      </c>
      <c r="D238" s="15" t="s">
        <v>340</v>
      </c>
      <c r="E238" s="48" t="s">
        <v>114</v>
      </c>
      <c r="F238" s="17">
        <f t="shared" ca="1" si="7"/>
        <v>-7048.4085942129605</v>
      </c>
      <c r="G238" s="18">
        <v>38482</v>
      </c>
      <c r="H238" s="39"/>
      <c r="I238" s="39"/>
      <c r="J238" s="39"/>
      <c r="K238" s="39"/>
    </row>
    <row r="239" spans="1:11" ht="13" x14ac:dyDescent="0.3">
      <c r="A239" s="15">
        <v>3</v>
      </c>
      <c r="B239" s="15">
        <v>64</v>
      </c>
      <c r="C239" s="19" t="s">
        <v>146</v>
      </c>
      <c r="D239" s="15"/>
      <c r="E239" s="15" t="s">
        <v>5</v>
      </c>
      <c r="F239" s="17">
        <f t="shared" ca="1" si="7"/>
        <v>-7048.4085942129605</v>
      </c>
      <c r="G239" s="18">
        <v>38482</v>
      </c>
      <c r="H239" s="39"/>
      <c r="I239" s="39"/>
      <c r="J239" s="39"/>
      <c r="K239" s="39"/>
    </row>
    <row r="240" spans="1:11" ht="13" x14ac:dyDescent="0.3">
      <c r="A240" s="15">
        <v>3</v>
      </c>
      <c r="B240" s="15">
        <v>65</v>
      </c>
      <c r="C240" s="19" t="s">
        <v>115</v>
      </c>
      <c r="D240" s="15"/>
      <c r="E240" s="15" t="s">
        <v>5</v>
      </c>
      <c r="F240" s="17">
        <f t="shared" ca="1" si="7"/>
        <v>-7048.4085942129605</v>
      </c>
      <c r="G240" s="18">
        <v>38482</v>
      </c>
      <c r="H240" s="39"/>
      <c r="I240" s="39"/>
      <c r="J240" s="39"/>
      <c r="K240" s="39"/>
    </row>
    <row r="241" spans="1:11" ht="13" x14ac:dyDescent="0.3">
      <c r="A241" s="15">
        <v>3</v>
      </c>
      <c r="B241" s="15">
        <v>66</v>
      </c>
      <c r="C241" s="19" t="s">
        <v>112</v>
      </c>
      <c r="D241" s="15"/>
      <c r="E241" s="15" t="s">
        <v>5</v>
      </c>
      <c r="F241" s="17">
        <f t="shared" ca="1" si="7"/>
        <v>-7048.4085942129605</v>
      </c>
      <c r="G241" s="18">
        <v>38482</v>
      </c>
      <c r="H241" s="39"/>
      <c r="I241" s="39"/>
      <c r="J241" s="39"/>
      <c r="K241" s="39"/>
    </row>
    <row r="242" spans="1:11" ht="13" x14ac:dyDescent="0.3">
      <c r="A242" s="15">
        <v>3</v>
      </c>
      <c r="B242" s="15">
        <v>67</v>
      </c>
      <c r="C242" s="19" t="s">
        <v>148</v>
      </c>
      <c r="D242" s="15"/>
      <c r="E242" s="15" t="s">
        <v>10</v>
      </c>
      <c r="F242" s="17">
        <f t="shared" ca="1" si="7"/>
        <v>-7048.4085942129605</v>
      </c>
      <c r="G242" s="18">
        <v>38482</v>
      </c>
      <c r="H242" s="39"/>
      <c r="I242" s="39"/>
      <c r="J242" s="39"/>
      <c r="K242" s="39"/>
    </row>
    <row r="243" spans="1:11" ht="13" x14ac:dyDescent="0.3">
      <c r="A243" s="15">
        <v>3</v>
      </c>
      <c r="B243" s="15">
        <v>68</v>
      </c>
      <c r="C243" s="19" t="s">
        <v>118</v>
      </c>
      <c r="D243" s="15"/>
      <c r="E243" s="15" t="s">
        <v>5</v>
      </c>
      <c r="F243" s="17">
        <f t="shared" ca="1" si="7"/>
        <v>-7048.4085942129605</v>
      </c>
      <c r="G243" s="18">
        <v>38482</v>
      </c>
      <c r="H243" s="39"/>
      <c r="I243" s="39"/>
      <c r="J243" s="39"/>
      <c r="K243" s="39"/>
    </row>
    <row r="244" spans="1:11" ht="13" x14ac:dyDescent="0.3">
      <c r="A244" s="15">
        <v>3</v>
      </c>
      <c r="B244" s="15">
        <v>69</v>
      </c>
      <c r="C244" s="19" t="s">
        <v>120</v>
      </c>
      <c r="D244" s="15"/>
      <c r="E244" s="15" t="s">
        <v>5</v>
      </c>
      <c r="F244" s="17">
        <f t="shared" ca="1" si="7"/>
        <v>-7048.4085942129605</v>
      </c>
      <c r="G244" s="18">
        <v>38482</v>
      </c>
      <c r="H244" s="39"/>
      <c r="I244" s="39"/>
      <c r="J244" s="39"/>
      <c r="K244" s="39"/>
    </row>
    <row r="245" spans="1:11" ht="13" x14ac:dyDescent="0.3">
      <c r="A245" s="15">
        <v>3</v>
      </c>
      <c r="B245" s="15">
        <v>70</v>
      </c>
      <c r="C245" s="19" t="s">
        <v>147</v>
      </c>
      <c r="D245" s="15"/>
      <c r="E245" s="15" t="s">
        <v>5</v>
      </c>
      <c r="F245" s="17">
        <f t="shared" ca="1" si="7"/>
        <v>-7048.4085942129605</v>
      </c>
      <c r="G245" s="18">
        <v>38482</v>
      </c>
      <c r="H245" s="39"/>
      <c r="I245" s="39"/>
      <c r="J245" s="39"/>
      <c r="K245" s="39"/>
    </row>
    <row r="246" spans="1:11" ht="13" x14ac:dyDescent="0.3">
      <c r="A246" s="15">
        <v>3</v>
      </c>
      <c r="B246" s="15">
        <v>71</v>
      </c>
      <c r="C246" s="19" t="s">
        <v>276</v>
      </c>
      <c r="D246" s="15"/>
      <c r="E246" s="15" t="s">
        <v>277</v>
      </c>
      <c r="F246" s="17"/>
      <c r="G246" s="47"/>
      <c r="H246" s="39"/>
      <c r="I246" s="39"/>
      <c r="J246" s="39"/>
      <c r="K246" s="39"/>
    </row>
    <row r="247" spans="1:11" ht="13" x14ac:dyDescent="0.3">
      <c r="A247" s="15">
        <v>3</v>
      </c>
      <c r="B247" s="15">
        <v>72</v>
      </c>
      <c r="C247" s="19" t="s">
        <v>149</v>
      </c>
      <c r="D247" s="15"/>
      <c r="E247" s="15" t="s">
        <v>5</v>
      </c>
      <c r="F247" s="17">
        <f t="shared" ref="F247:F253" ca="1" si="8">MAX(G247:IV247)+(A$10*30.5)-NOW()</f>
        <v>-7048.4085942129605</v>
      </c>
      <c r="G247" s="18">
        <v>38482</v>
      </c>
      <c r="H247" s="39"/>
      <c r="I247" s="39"/>
      <c r="J247" s="39"/>
      <c r="K247" s="39"/>
    </row>
    <row r="248" spans="1:11" ht="13" x14ac:dyDescent="0.3">
      <c r="A248" s="15">
        <v>3</v>
      </c>
      <c r="B248" s="15">
        <v>73</v>
      </c>
      <c r="C248" s="19" t="s">
        <v>150</v>
      </c>
      <c r="D248" s="15"/>
      <c r="E248" s="15" t="s">
        <v>5</v>
      </c>
      <c r="F248" s="17">
        <f t="shared" ca="1" si="8"/>
        <v>-7048.4085942129605</v>
      </c>
      <c r="G248" s="18">
        <v>38482</v>
      </c>
      <c r="H248" s="39"/>
      <c r="I248" s="39"/>
      <c r="J248" s="39"/>
      <c r="K248" s="39"/>
    </row>
    <row r="249" spans="1:11" ht="13" x14ac:dyDescent="0.3">
      <c r="A249" s="15">
        <v>3</v>
      </c>
      <c r="B249" s="15">
        <v>74</v>
      </c>
      <c r="C249" s="19" t="s">
        <v>151</v>
      </c>
      <c r="D249" s="15"/>
      <c r="E249" s="15" t="s">
        <v>5</v>
      </c>
      <c r="F249" s="17">
        <f t="shared" ca="1" si="8"/>
        <v>-7048.4085942129605</v>
      </c>
      <c r="G249" s="18">
        <v>38482</v>
      </c>
      <c r="H249" s="39"/>
      <c r="I249" s="39"/>
      <c r="J249" s="39"/>
      <c r="K249" s="39"/>
    </row>
    <row r="250" spans="1:11" ht="13" x14ac:dyDescent="0.3">
      <c r="A250" s="15">
        <v>3</v>
      </c>
      <c r="B250" s="15">
        <v>75</v>
      </c>
      <c r="C250" s="19" t="s">
        <v>152</v>
      </c>
      <c r="D250" s="15" t="s">
        <v>339</v>
      </c>
      <c r="E250" s="48" t="s">
        <v>40</v>
      </c>
      <c r="F250" s="17">
        <f t="shared" ca="1" si="8"/>
        <v>-7048.4085942129605</v>
      </c>
      <c r="G250" s="18">
        <v>38482</v>
      </c>
      <c r="H250" s="39"/>
      <c r="I250" s="39"/>
      <c r="J250" s="39"/>
      <c r="K250" s="39"/>
    </row>
    <row r="251" spans="1:11" ht="13" x14ac:dyDescent="0.3">
      <c r="A251" s="15">
        <v>3</v>
      </c>
      <c r="B251" s="15">
        <v>76</v>
      </c>
      <c r="C251" s="19" t="s">
        <v>153</v>
      </c>
      <c r="D251" s="15"/>
      <c r="E251" s="15" t="s">
        <v>5</v>
      </c>
      <c r="F251" s="17">
        <f t="shared" ca="1" si="8"/>
        <v>-7048.4085942129605</v>
      </c>
      <c r="G251" s="18">
        <v>38482</v>
      </c>
      <c r="H251" s="39"/>
      <c r="I251" s="39"/>
      <c r="J251" s="39"/>
      <c r="K251" s="39"/>
    </row>
    <row r="252" spans="1:11" ht="13" x14ac:dyDescent="0.3">
      <c r="A252" s="15">
        <v>3</v>
      </c>
      <c r="B252" s="15">
        <v>77</v>
      </c>
      <c r="C252" s="19" t="s">
        <v>154</v>
      </c>
      <c r="D252" s="15"/>
      <c r="E252" s="15" t="s">
        <v>5</v>
      </c>
      <c r="F252" s="17">
        <f t="shared" ca="1" si="8"/>
        <v>-7048.4085942129605</v>
      </c>
      <c r="G252" s="18">
        <v>38482</v>
      </c>
      <c r="H252" s="39"/>
      <c r="I252" s="39"/>
      <c r="J252" s="39"/>
      <c r="K252" s="39"/>
    </row>
    <row r="253" spans="1:11" ht="13" x14ac:dyDescent="0.3">
      <c r="A253" s="15">
        <v>3</v>
      </c>
      <c r="B253" s="15">
        <v>78</v>
      </c>
      <c r="C253" s="19" t="s">
        <v>155</v>
      </c>
      <c r="D253" s="15"/>
      <c r="E253" s="15" t="s">
        <v>5</v>
      </c>
      <c r="F253" s="17">
        <f t="shared" ca="1" si="8"/>
        <v>-7048.4085942129605</v>
      </c>
      <c r="G253" s="18">
        <v>38482</v>
      </c>
      <c r="H253" s="39"/>
      <c r="I253" s="39"/>
      <c r="J253" s="39"/>
      <c r="K253" s="39"/>
    </row>
    <row r="254" spans="1:11" ht="13" x14ac:dyDescent="0.3">
      <c r="A254" s="15">
        <v>3</v>
      </c>
      <c r="B254" s="20">
        <v>79</v>
      </c>
      <c r="C254" s="21"/>
      <c r="D254" s="20"/>
      <c r="E254" s="20" t="s">
        <v>226</v>
      </c>
      <c r="F254" s="17"/>
      <c r="G254" s="47"/>
      <c r="H254" s="39"/>
      <c r="I254" s="39"/>
      <c r="J254" s="39"/>
      <c r="K254" s="39"/>
    </row>
    <row r="255" spans="1:11" ht="13" x14ac:dyDescent="0.3">
      <c r="A255" s="15">
        <v>3</v>
      </c>
      <c r="B255" s="15">
        <v>80</v>
      </c>
      <c r="C255" s="19" t="s">
        <v>156</v>
      </c>
      <c r="D255" s="15"/>
      <c r="E255" s="15" t="s">
        <v>5</v>
      </c>
      <c r="F255" s="17">
        <f ca="1">MAX(G255:IV255)+(A$10*30.5)-NOW()</f>
        <v>-7048.4085942129605</v>
      </c>
      <c r="G255" s="18">
        <v>38482</v>
      </c>
      <c r="H255" s="39"/>
      <c r="I255" s="39"/>
      <c r="J255" s="39"/>
      <c r="K255" s="39"/>
    </row>
    <row r="256" spans="1:11" ht="13" x14ac:dyDescent="0.3">
      <c r="A256" s="15">
        <v>3</v>
      </c>
      <c r="B256" s="15">
        <v>81</v>
      </c>
      <c r="C256" s="19" t="s">
        <v>157</v>
      </c>
      <c r="D256" s="15"/>
      <c r="E256" s="15" t="s">
        <v>5</v>
      </c>
      <c r="F256" s="17">
        <f ca="1">MAX(G256:IV256)+(A$10*30.5)-NOW()</f>
        <v>-7048.4085942129605</v>
      </c>
      <c r="G256" s="18">
        <v>38482</v>
      </c>
      <c r="H256" s="39"/>
      <c r="I256" s="39"/>
      <c r="J256" s="39"/>
      <c r="K256" s="39"/>
    </row>
    <row r="257" spans="1:11" ht="13" x14ac:dyDescent="0.3">
      <c r="A257" s="15">
        <v>3</v>
      </c>
      <c r="B257" s="15">
        <v>82</v>
      </c>
      <c r="C257" s="19" t="s">
        <v>158</v>
      </c>
      <c r="D257" s="15"/>
      <c r="E257" s="15" t="s">
        <v>10</v>
      </c>
      <c r="F257" s="17">
        <f ca="1">MAX(G257:IV257)+(A$10*30.5)-NOW()</f>
        <v>-7048.4085942129605</v>
      </c>
      <c r="G257" s="18">
        <v>38482</v>
      </c>
      <c r="H257" s="39"/>
      <c r="I257" s="39"/>
      <c r="J257" s="39"/>
      <c r="K257" s="39"/>
    </row>
    <row r="258" spans="1:11" ht="13" x14ac:dyDescent="0.3">
      <c r="A258" s="15">
        <v>3</v>
      </c>
      <c r="B258" s="15">
        <v>83</v>
      </c>
      <c r="C258" s="19" t="s">
        <v>159</v>
      </c>
      <c r="D258" s="15"/>
      <c r="E258" s="15" t="s">
        <v>5</v>
      </c>
      <c r="F258" s="17">
        <f ca="1">MAX(G258:IV258)+(A$10*30.5)-NOW()</f>
        <v>-7048.4085942129605</v>
      </c>
      <c r="G258" s="18">
        <v>38482</v>
      </c>
      <c r="H258" s="39"/>
      <c r="I258" s="39"/>
      <c r="J258" s="39"/>
      <c r="K258" s="39"/>
    </row>
    <row r="259" spans="1:11" ht="13" x14ac:dyDescent="0.3">
      <c r="A259" s="15">
        <v>3</v>
      </c>
      <c r="B259" s="15">
        <v>84</v>
      </c>
      <c r="C259" s="19" t="s">
        <v>160</v>
      </c>
      <c r="D259" s="15"/>
      <c r="E259" s="15" t="s">
        <v>5</v>
      </c>
      <c r="F259" s="17">
        <f ca="1">MAX(G259:IV259)+(A$10*30.5)-NOW()</f>
        <v>-7048.4085942129605</v>
      </c>
      <c r="G259" s="18">
        <v>38482</v>
      </c>
      <c r="H259" s="39"/>
      <c r="I259" s="39"/>
      <c r="J259" s="39"/>
      <c r="K259" s="39"/>
    </row>
    <row r="260" spans="1:11" ht="13" x14ac:dyDescent="0.3">
      <c r="A260" s="15">
        <v>4</v>
      </c>
      <c r="B260" s="15" t="s">
        <v>4</v>
      </c>
      <c r="C260" s="34" t="s">
        <v>161</v>
      </c>
      <c r="D260" s="35" t="s">
        <v>187</v>
      </c>
      <c r="E260" s="13" t="s">
        <v>4</v>
      </c>
      <c r="F260" s="14" t="s">
        <v>4</v>
      </c>
      <c r="G260" s="47"/>
      <c r="H260" s="39"/>
      <c r="I260" s="39"/>
      <c r="J260" s="39"/>
      <c r="K260" s="39"/>
    </row>
    <row r="261" spans="1:11" ht="13" x14ac:dyDescent="0.3">
      <c r="A261" s="15">
        <v>4</v>
      </c>
      <c r="B261" s="15">
        <v>1</v>
      </c>
      <c r="C261" s="19" t="s">
        <v>133</v>
      </c>
      <c r="D261" s="15"/>
      <c r="E261" s="15" t="s">
        <v>5</v>
      </c>
      <c r="F261" s="17">
        <f t="shared" ref="F261:F287" ca="1" si="9">MAX(G261:IV261)+(A$10*30.5)-NOW()</f>
        <v>-7048.4085942129605</v>
      </c>
      <c r="G261" s="18">
        <v>38482</v>
      </c>
      <c r="H261" s="39"/>
      <c r="I261" s="39"/>
      <c r="J261" s="39"/>
      <c r="K261" s="39"/>
    </row>
    <row r="262" spans="1:11" ht="13" x14ac:dyDescent="0.3">
      <c r="A262" s="15">
        <v>4</v>
      </c>
      <c r="B262" s="15">
        <v>2</v>
      </c>
      <c r="C262" s="19" t="s">
        <v>163</v>
      </c>
      <c r="D262" s="15"/>
      <c r="E262" s="15" t="s">
        <v>5</v>
      </c>
      <c r="F262" s="17">
        <f t="shared" ca="1" si="9"/>
        <v>-7048.4085942129605</v>
      </c>
      <c r="G262" s="18">
        <v>38482</v>
      </c>
      <c r="H262" s="39"/>
      <c r="I262" s="39"/>
      <c r="J262" s="39"/>
      <c r="K262" s="39"/>
    </row>
    <row r="263" spans="1:11" ht="13" x14ac:dyDescent="0.3">
      <c r="A263" s="15">
        <v>4</v>
      </c>
      <c r="B263" s="15">
        <v>3</v>
      </c>
      <c r="C263" s="19" t="s">
        <v>164</v>
      </c>
      <c r="D263" s="15"/>
      <c r="E263" s="15" t="s">
        <v>5</v>
      </c>
      <c r="F263" s="17">
        <f t="shared" ca="1" si="9"/>
        <v>-7048.4085942129605</v>
      </c>
      <c r="G263" s="18">
        <v>38482</v>
      </c>
      <c r="H263" s="39"/>
      <c r="I263" s="39"/>
      <c r="J263" s="39"/>
      <c r="K263" s="39"/>
    </row>
    <row r="264" spans="1:11" ht="13" x14ac:dyDescent="0.3">
      <c r="A264" s="15">
        <v>4</v>
      </c>
      <c r="B264" s="15">
        <v>4</v>
      </c>
      <c r="C264" s="19" t="s">
        <v>165</v>
      </c>
      <c r="D264" s="15"/>
      <c r="E264" s="15" t="s">
        <v>5</v>
      </c>
      <c r="F264" s="17">
        <f t="shared" ca="1" si="9"/>
        <v>-7048.4085942129605</v>
      </c>
      <c r="G264" s="18">
        <v>38482</v>
      </c>
      <c r="H264" s="39"/>
      <c r="I264" s="39"/>
      <c r="J264" s="39"/>
      <c r="K264" s="39"/>
    </row>
    <row r="265" spans="1:11" ht="13" x14ac:dyDescent="0.3">
      <c r="A265" s="15">
        <v>4</v>
      </c>
      <c r="B265" s="15">
        <v>5</v>
      </c>
      <c r="C265" s="21" t="s">
        <v>278</v>
      </c>
      <c r="D265" s="15"/>
      <c r="E265" s="15" t="s">
        <v>5</v>
      </c>
      <c r="F265" s="17">
        <f t="shared" ca="1" si="9"/>
        <v>-7048.4085942129605</v>
      </c>
      <c r="G265" s="18">
        <v>38482</v>
      </c>
      <c r="H265" s="39"/>
      <c r="I265" s="39"/>
      <c r="J265" s="39"/>
      <c r="K265" s="39"/>
    </row>
    <row r="266" spans="1:11" ht="13" x14ac:dyDescent="0.3">
      <c r="A266" s="15">
        <v>4</v>
      </c>
      <c r="B266" s="15">
        <v>6</v>
      </c>
      <c r="C266" s="21" t="s">
        <v>278</v>
      </c>
      <c r="D266" s="15"/>
      <c r="E266" s="15" t="s">
        <v>5</v>
      </c>
      <c r="F266" s="17">
        <f t="shared" ca="1" si="9"/>
        <v>-7048.4085942129605</v>
      </c>
      <c r="G266" s="18">
        <v>38482</v>
      </c>
      <c r="H266" s="39"/>
      <c r="I266" s="39"/>
      <c r="J266" s="39"/>
      <c r="K266" s="39"/>
    </row>
    <row r="267" spans="1:11" ht="13" x14ac:dyDescent="0.3">
      <c r="A267" s="15">
        <v>4</v>
      </c>
      <c r="B267" s="15">
        <v>7</v>
      </c>
      <c r="C267" s="19" t="s">
        <v>279</v>
      </c>
      <c r="D267" s="15"/>
      <c r="E267" s="15" t="s">
        <v>5</v>
      </c>
      <c r="F267" s="17">
        <f t="shared" ca="1" si="9"/>
        <v>-7048.4085942129605</v>
      </c>
      <c r="G267" s="18">
        <v>38482</v>
      </c>
      <c r="H267" s="39"/>
      <c r="I267" s="39"/>
      <c r="J267" s="39"/>
      <c r="K267" s="39"/>
    </row>
    <row r="268" spans="1:11" ht="13" x14ac:dyDescent="0.3">
      <c r="A268" s="15">
        <v>4</v>
      </c>
      <c r="B268" s="15">
        <v>8</v>
      </c>
      <c r="C268" s="19" t="s">
        <v>166</v>
      </c>
      <c r="D268" s="15"/>
      <c r="E268" s="15" t="s">
        <v>5</v>
      </c>
      <c r="F268" s="17">
        <f t="shared" ca="1" si="9"/>
        <v>-7048.4085942129605</v>
      </c>
      <c r="G268" s="18">
        <v>38482</v>
      </c>
      <c r="H268" s="39"/>
      <c r="I268" s="39"/>
      <c r="J268" s="39"/>
      <c r="K268" s="39"/>
    </row>
    <row r="269" spans="1:11" ht="13" x14ac:dyDescent="0.3">
      <c r="A269" s="15">
        <v>4</v>
      </c>
      <c r="B269" s="15">
        <v>9</v>
      </c>
      <c r="C269" s="19" t="s">
        <v>167</v>
      </c>
      <c r="D269" s="15"/>
      <c r="E269" s="15" t="s">
        <v>5</v>
      </c>
      <c r="F269" s="17">
        <f t="shared" ca="1" si="9"/>
        <v>-7048.4085942129605</v>
      </c>
      <c r="G269" s="18">
        <v>38482</v>
      </c>
      <c r="H269" s="39"/>
      <c r="I269" s="39"/>
      <c r="J269" s="39"/>
      <c r="K269" s="39"/>
    </row>
    <row r="270" spans="1:11" ht="13" x14ac:dyDescent="0.3">
      <c r="A270" s="15">
        <v>4</v>
      </c>
      <c r="B270" s="15">
        <v>10</v>
      </c>
      <c r="C270" s="19" t="s">
        <v>168</v>
      </c>
      <c r="D270" s="15"/>
      <c r="E270" s="15" t="s">
        <v>5</v>
      </c>
      <c r="F270" s="17">
        <f t="shared" ca="1" si="9"/>
        <v>-7048.4085942129605</v>
      </c>
      <c r="G270" s="18">
        <v>38482</v>
      </c>
      <c r="H270" s="39"/>
      <c r="I270" s="39"/>
      <c r="J270" s="39"/>
      <c r="K270" s="39"/>
    </row>
    <row r="271" spans="1:11" ht="13" x14ac:dyDescent="0.3">
      <c r="A271" s="15">
        <v>4</v>
      </c>
      <c r="B271" s="15">
        <v>11</v>
      </c>
      <c r="C271" s="19" t="s">
        <v>169</v>
      </c>
      <c r="D271" s="15"/>
      <c r="E271" s="15" t="s">
        <v>5</v>
      </c>
      <c r="F271" s="17">
        <f t="shared" ca="1" si="9"/>
        <v>-7048.4085942129605</v>
      </c>
      <c r="G271" s="18">
        <v>38482</v>
      </c>
      <c r="H271" s="39"/>
      <c r="I271" s="39"/>
      <c r="J271" s="39"/>
      <c r="K271" s="39"/>
    </row>
    <row r="272" spans="1:11" ht="13" x14ac:dyDescent="0.3">
      <c r="A272" s="15">
        <v>4</v>
      </c>
      <c r="B272" s="15">
        <v>12</v>
      </c>
      <c r="C272" s="19" t="s">
        <v>170</v>
      </c>
      <c r="D272" s="15"/>
      <c r="E272" s="15" t="s">
        <v>5</v>
      </c>
      <c r="F272" s="17">
        <f t="shared" ca="1" si="9"/>
        <v>-7048.4085942129605</v>
      </c>
      <c r="G272" s="18">
        <v>38482</v>
      </c>
      <c r="H272" s="39"/>
      <c r="I272" s="39"/>
      <c r="J272" s="39"/>
      <c r="K272" s="39"/>
    </row>
    <row r="273" spans="1:11" ht="13" x14ac:dyDescent="0.3">
      <c r="A273" s="15">
        <v>4</v>
      </c>
      <c r="B273" s="15">
        <v>13</v>
      </c>
      <c r="C273" s="19" t="s">
        <v>171</v>
      </c>
      <c r="D273" s="15"/>
      <c r="E273" s="15" t="s">
        <v>5</v>
      </c>
      <c r="F273" s="17">
        <f t="shared" ca="1" si="9"/>
        <v>-7048.4085942129605</v>
      </c>
      <c r="G273" s="18">
        <v>38482</v>
      </c>
      <c r="H273" s="39"/>
      <c r="I273" s="39"/>
      <c r="J273" s="39"/>
      <c r="K273" s="39"/>
    </row>
    <row r="274" spans="1:11" ht="13" x14ac:dyDescent="0.3">
      <c r="A274" s="15">
        <v>4</v>
      </c>
      <c r="B274" s="15">
        <v>14</v>
      </c>
      <c r="C274" s="19" t="s">
        <v>145</v>
      </c>
      <c r="D274" s="15"/>
      <c r="E274" s="15" t="s">
        <v>10</v>
      </c>
      <c r="F274" s="17">
        <f t="shared" ca="1" si="9"/>
        <v>-7048.4085942129605</v>
      </c>
      <c r="G274" s="18">
        <v>38482</v>
      </c>
      <c r="H274" s="39"/>
      <c r="I274" s="39"/>
      <c r="J274" s="39"/>
      <c r="K274" s="39"/>
    </row>
    <row r="275" spans="1:11" ht="13" x14ac:dyDescent="0.3">
      <c r="A275" s="15">
        <v>4</v>
      </c>
      <c r="B275" s="15">
        <v>15</v>
      </c>
      <c r="C275" s="19" t="s">
        <v>172</v>
      </c>
      <c r="D275" s="15"/>
      <c r="E275" s="15" t="s">
        <v>5</v>
      </c>
      <c r="F275" s="17">
        <f t="shared" ca="1" si="9"/>
        <v>-7048.4085942129605</v>
      </c>
      <c r="G275" s="18">
        <v>38482</v>
      </c>
      <c r="H275" s="39"/>
      <c r="I275" s="39"/>
      <c r="J275" s="39"/>
      <c r="K275" s="39"/>
    </row>
    <row r="276" spans="1:11" ht="13" x14ac:dyDescent="0.3">
      <c r="A276" s="15">
        <v>4</v>
      </c>
      <c r="B276" s="15">
        <v>44</v>
      </c>
      <c r="C276" s="19" t="s">
        <v>280</v>
      </c>
      <c r="D276" s="50"/>
      <c r="E276" s="13" t="s">
        <v>5</v>
      </c>
      <c r="F276" s="17">
        <f t="shared" ca="1" si="9"/>
        <v>-7048.4085942129605</v>
      </c>
      <c r="G276" s="18">
        <v>38482</v>
      </c>
      <c r="H276" s="39"/>
      <c r="I276" s="39"/>
      <c r="J276" s="39"/>
      <c r="K276" s="39"/>
    </row>
    <row r="277" spans="1:11" ht="13" x14ac:dyDescent="0.3">
      <c r="A277" s="15">
        <v>4</v>
      </c>
      <c r="B277" s="15">
        <v>16</v>
      </c>
      <c r="C277" s="19" t="s">
        <v>173</v>
      </c>
      <c r="D277" s="15"/>
      <c r="E277" s="15" t="s">
        <v>5</v>
      </c>
      <c r="F277" s="17">
        <f t="shared" ca="1" si="9"/>
        <v>-7048.4085942129605</v>
      </c>
      <c r="G277" s="18">
        <v>38482</v>
      </c>
      <c r="H277" s="39"/>
      <c r="I277" s="39"/>
      <c r="J277" s="39"/>
      <c r="K277" s="39"/>
    </row>
    <row r="278" spans="1:11" ht="13" x14ac:dyDescent="0.3">
      <c r="A278" s="15">
        <v>4</v>
      </c>
      <c r="B278" s="15">
        <v>17</v>
      </c>
      <c r="C278" s="19" t="s">
        <v>174</v>
      </c>
      <c r="D278" s="15"/>
      <c r="E278" s="15" t="s">
        <v>5</v>
      </c>
      <c r="F278" s="17">
        <f t="shared" ca="1" si="9"/>
        <v>-7048.4085942129605</v>
      </c>
      <c r="G278" s="18">
        <v>38482</v>
      </c>
      <c r="H278" s="39"/>
      <c r="I278" s="39"/>
      <c r="J278" s="39"/>
      <c r="K278" s="39"/>
    </row>
    <row r="279" spans="1:11" ht="13" x14ac:dyDescent="0.3">
      <c r="A279" s="15">
        <v>4</v>
      </c>
      <c r="B279" s="15">
        <v>18</v>
      </c>
      <c r="C279" s="19" t="s">
        <v>175</v>
      </c>
      <c r="D279" s="15"/>
      <c r="E279" s="15" t="s">
        <v>5</v>
      </c>
      <c r="F279" s="17">
        <f t="shared" ca="1" si="9"/>
        <v>-7048.4085942129605</v>
      </c>
      <c r="G279" s="18">
        <v>38482</v>
      </c>
      <c r="H279" s="39"/>
      <c r="I279" s="39"/>
      <c r="J279" s="39"/>
      <c r="K279" s="39"/>
    </row>
    <row r="280" spans="1:11" ht="13" x14ac:dyDescent="0.3">
      <c r="A280" s="15">
        <v>4</v>
      </c>
      <c r="B280" s="15">
        <v>19</v>
      </c>
      <c r="C280" s="19" t="s">
        <v>148</v>
      </c>
      <c r="D280" s="15"/>
      <c r="E280" s="15" t="s">
        <v>10</v>
      </c>
      <c r="F280" s="17">
        <f t="shared" ca="1" si="9"/>
        <v>-7048.4085942129605</v>
      </c>
      <c r="G280" s="18">
        <v>38482</v>
      </c>
      <c r="H280" s="39"/>
      <c r="I280" s="39"/>
      <c r="J280" s="39"/>
      <c r="K280" s="39"/>
    </row>
    <row r="281" spans="1:11" ht="13" x14ac:dyDescent="0.3">
      <c r="A281" s="15">
        <v>4</v>
      </c>
      <c r="B281" s="15">
        <v>20</v>
      </c>
      <c r="C281" s="19" t="s">
        <v>176</v>
      </c>
      <c r="D281" s="15"/>
      <c r="E281" s="15" t="s">
        <v>5</v>
      </c>
      <c r="F281" s="17">
        <f t="shared" ca="1" si="9"/>
        <v>-7048.4085942129605</v>
      </c>
      <c r="G281" s="18">
        <v>38482</v>
      </c>
      <c r="H281" s="39"/>
      <c r="I281" s="39"/>
      <c r="J281" s="39"/>
      <c r="K281" s="39"/>
    </row>
    <row r="282" spans="1:11" ht="13" x14ac:dyDescent="0.3">
      <c r="A282" s="15">
        <v>4</v>
      </c>
      <c r="B282" s="15">
        <v>21</v>
      </c>
      <c r="C282" s="19" t="s">
        <v>177</v>
      </c>
      <c r="D282" s="15"/>
      <c r="E282" s="15" t="s">
        <v>5</v>
      </c>
      <c r="F282" s="17">
        <f t="shared" ca="1" si="9"/>
        <v>-7048.4085942129605</v>
      </c>
      <c r="G282" s="18">
        <v>38482</v>
      </c>
      <c r="H282" s="39"/>
      <c r="I282" s="39"/>
      <c r="J282" s="39"/>
      <c r="K282" s="39"/>
    </row>
    <row r="283" spans="1:11" ht="13" x14ac:dyDescent="0.3">
      <c r="A283" s="15">
        <v>4</v>
      </c>
      <c r="B283" s="15">
        <v>22</v>
      </c>
      <c r="C283" s="19" t="s">
        <v>178</v>
      </c>
      <c r="D283" s="15"/>
      <c r="E283" s="15" t="s">
        <v>5</v>
      </c>
      <c r="F283" s="17">
        <f t="shared" ca="1" si="9"/>
        <v>-7048.4085942129605</v>
      </c>
      <c r="G283" s="18">
        <v>38482</v>
      </c>
      <c r="H283" s="39"/>
      <c r="I283" s="39"/>
      <c r="J283" s="39"/>
      <c r="K283" s="39"/>
    </row>
    <row r="284" spans="1:11" ht="13" x14ac:dyDescent="0.3">
      <c r="A284" s="15">
        <v>4</v>
      </c>
      <c r="B284" s="15">
        <v>23</v>
      </c>
      <c r="C284" s="19" t="s">
        <v>179</v>
      </c>
      <c r="D284" s="15"/>
      <c r="E284" s="15" t="s">
        <v>5</v>
      </c>
      <c r="F284" s="17">
        <f t="shared" ca="1" si="9"/>
        <v>-7048.4085942129605</v>
      </c>
      <c r="G284" s="18">
        <v>38482</v>
      </c>
      <c r="H284" s="39"/>
      <c r="I284" s="39"/>
      <c r="J284" s="39"/>
      <c r="K284" s="39"/>
    </row>
    <row r="285" spans="1:11" ht="13" x14ac:dyDescent="0.3">
      <c r="A285" s="15">
        <v>4</v>
      </c>
      <c r="B285" s="15">
        <v>24</v>
      </c>
      <c r="C285" s="19" t="s">
        <v>281</v>
      </c>
      <c r="D285" s="15"/>
      <c r="E285" s="15" t="s">
        <v>5</v>
      </c>
      <c r="F285" s="17">
        <f t="shared" ca="1" si="9"/>
        <v>-7048.4085942129605</v>
      </c>
      <c r="G285" s="18">
        <v>38482</v>
      </c>
      <c r="H285" s="39"/>
      <c r="I285" s="39"/>
      <c r="J285" s="39"/>
      <c r="K285" s="39"/>
    </row>
    <row r="286" spans="1:11" ht="13" x14ac:dyDescent="0.3">
      <c r="A286" s="15">
        <v>4</v>
      </c>
      <c r="B286" s="15">
        <v>25</v>
      </c>
      <c r="C286" s="19" t="s">
        <v>179</v>
      </c>
      <c r="D286" s="15"/>
      <c r="E286" s="15" t="s">
        <v>10</v>
      </c>
      <c r="F286" s="17">
        <f t="shared" ca="1" si="9"/>
        <v>-7048.4085942129605</v>
      </c>
      <c r="G286" s="18">
        <v>38482</v>
      </c>
      <c r="H286" s="39"/>
      <c r="I286" s="39"/>
      <c r="J286" s="39"/>
      <c r="K286" s="39"/>
    </row>
    <row r="287" spans="1:11" ht="13" x14ac:dyDescent="0.3">
      <c r="A287" s="15">
        <v>4</v>
      </c>
      <c r="B287" s="15">
        <v>26</v>
      </c>
      <c r="C287" s="19" t="s">
        <v>133</v>
      </c>
      <c r="D287" s="15"/>
      <c r="E287" s="15" t="s">
        <v>5</v>
      </c>
      <c r="F287" s="17">
        <f t="shared" ca="1" si="9"/>
        <v>-7048.4085942129605</v>
      </c>
      <c r="G287" s="18">
        <v>38482</v>
      </c>
      <c r="H287" s="39"/>
      <c r="I287" s="39"/>
      <c r="J287" s="39"/>
      <c r="K287" s="39"/>
    </row>
    <row r="288" spans="1:11" ht="13" x14ac:dyDescent="0.3">
      <c r="A288" s="15">
        <v>4</v>
      </c>
      <c r="B288" s="20">
        <v>27</v>
      </c>
      <c r="C288" s="21" t="s">
        <v>133</v>
      </c>
      <c r="D288" s="20"/>
      <c r="E288" s="20" t="s">
        <v>226</v>
      </c>
      <c r="F288" s="17"/>
      <c r="G288" s="47"/>
      <c r="H288" s="39"/>
      <c r="I288" s="39"/>
      <c r="J288" s="39"/>
      <c r="K288" s="39"/>
    </row>
    <row r="289" spans="1:11" ht="13" x14ac:dyDescent="0.3">
      <c r="A289" s="15">
        <v>4</v>
      </c>
      <c r="B289" s="15" t="s">
        <v>4</v>
      </c>
      <c r="C289" s="38" t="s">
        <v>180</v>
      </c>
      <c r="D289" s="35" t="s">
        <v>187</v>
      </c>
      <c r="E289" s="15" t="s">
        <v>4</v>
      </c>
      <c r="F289" s="14" t="s">
        <v>4</v>
      </c>
      <c r="G289" s="47"/>
      <c r="H289" s="39"/>
      <c r="I289" s="39"/>
      <c r="J289" s="39"/>
      <c r="K289" s="39"/>
    </row>
    <row r="290" spans="1:11" ht="13" x14ac:dyDescent="0.3">
      <c r="A290" s="15">
        <v>4</v>
      </c>
      <c r="B290" s="15">
        <v>28</v>
      </c>
      <c r="C290" s="19" t="s">
        <v>133</v>
      </c>
      <c r="D290" s="15"/>
      <c r="E290" s="15" t="s">
        <v>10</v>
      </c>
      <c r="F290" s="17">
        <f t="shared" ref="F290:F305" ca="1" si="10">MAX(G290:IV290)+(A$10*30.5)-NOW()</f>
        <v>-7048.4085942129605</v>
      </c>
      <c r="G290" s="18">
        <v>38482</v>
      </c>
      <c r="H290" s="39"/>
      <c r="I290" s="39"/>
      <c r="J290" s="39"/>
      <c r="K290" s="39"/>
    </row>
    <row r="291" spans="1:11" ht="13" x14ac:dyDescent="0.3">
      <c r="A291" s="15">
        <v>4</v>
      </c>
      <c r="B291" s="15">
        <v>29</v>
      </c>
      <c r="C291" s="19" t="s">
        <v>181</v>
      </c>
      <c r="D291" s="15"/>
      <c r="E291" s="15" t="s">
        <v>5</v>
      </c>
      <c r="F291" s="17">
        <f t="shared" ca="1" si="10"/>
        <v>-7048.4085942129605</v>
      </c>
      <c r="G291" s="18">
        <v>38482</v>
      </c>
      <c r="H291" s="39"/>
      <c r="I291" s="39"/>
      <c r="J291" s="39"/>
      <c r="K291" s="39"/>
    </row>
    <row r="292" spans="1:11" ht="13" x14ac:dyDescent="0.3">
      <c r="A292" s="15">
        <v>4</v>
      </c>
      <c r="B292" s="15">
        <v>30</v>
      </c>
      <c r="C292" s="19" t="s">
        <v>182</v>
      </c>
      <c r="D292" s="15"/>
      <c r="E292" s="15" t="s">
        <v>5</v>
      </c>
      <c r="F292" s="17">
        <f t="shared" ca="1" si="10"/>
        <v>-7048.4085942129605</v>
      </c>
      <c r="G292" s="18">
        <v>38482</v>
      </c>
      <c r="H292" s="39"/>
      <c r="I292" s="39"/>
      <c r="J292" s="39"/>
      <c r="K292" s="39"/>
    </row>
    <row r="293" spans="1:11" ht="13" x14ac:dyDescent="0.3">
      <c r="A293" s="15">
        <v>4</v>
      </c>
      <c r="B293" s="15">
        <v>31</v>
      </c>
      <c r="C293" s="19" t="s">
        <v>282</v>
      </c>
      <c r="D293" s="15"/>
      <c r="E293" s="15" t="s">
        <v>5</v>
      </c>
      <c r="F293" s="17">
        <f t="shared" ca="1" si="10"/>
        <v>-7048.4085942129605</v>
      </c>
      <c r="G293" s="18">
        <v>38482</v>
      </c>
      <c r="H293" s="39"/>
      <c r="I293" s="39"/>
      <c r="J293" s="39"/>
      <c r="K293" s="39"/>
    </row>
    <row r="294" spans="1:11" ht="13" x14ac:dyDescent="0.3">
      <c r="A294" s="15">
        <v>4</v>
      </c>
      <c r="B294" s="15">
        <v>32</v>
      </c>
      <c r="C294" s="19" t="s">
        <v>283</v>
      </c>
      <c r="D294" s="15"/>
      <c r="E294" s="15" t="s">
        <v>5</v>
      </c>
      <c r="F294" s="17">
        <f t="shared" ca="1" si="10"/>
        <v>-7048.4085942129605</v>
      </c>
      <c r="G294" s="18">
        <v>38482</v>
      </c>
      <c r="H294" s="39"/>
      <c r="I294" s="39"/>
      <c r="J294" s="39"/>
      <c r="K294" s="39"/>
    </row>
    <row r="295" spans="1:11" ht="13" x14ac:dyDescent="0.3">
      <c r="A295" s="15">
        <v>4</v>
      </c>
      <c r="B295" s="15">
        <v>33</v>
      </c>
      <c r="C295" s="19" t="s">
        <v>183</v>
      </c>
      <c r="D295" s="15"/>
      <c r="E295" s="15" t="s">
        <v>5</v>
      </c>
      <c r="F295" s="17">
        <f t="shared" ca="1" si="10"/>
        <v>-7048.4085942129605</v>
      </c>
      <c r="G295" s="18">
        <v>38482</v>
      </c>
      <c r="H295" s="39"/>
      <c r="I295" s="39"/>
      <c r="J295" s="39"/>
      <c r="K295" s="39"/>
    </row>
    <row r="296" spans="1:11" ht="13" x14ac:dyDescent="0.3">
      <c r="A296" s="15">
        <v>4</v>
      </c>
      <c r="B296" s="15">
        <v>34</v>
      </c>
      <c r="C296" s="19" t="s">
        <v>145</v>
      </c>
      <c r="D296" s="15"/>
      <c r="E296" s="15" t="s">
        <v>10</v>
      </c>
      <c r="F296" s="17">
        <f t="shared" ca="1" si="10"/>
        <v>-7048.4085942129605</v>
      </c>
      <c r="G296" s="18">
        <v>38482</v>
      </c>
      <c r="H296" s="39"/>
      <c r="I296" s="39"/>
      <c r="J296" s="39"/>
      <c r="K296" s="39"/>
    </row>
    <row r="297" spans="1:11" ht="13" x14ac:dyDescent="0.3">
      <c r="A297" s="15">
        <v>4</v>
      </c>
      <c r="B297" s="15">
        <v>35</v>
      </c>
      <c r="C297" s="19" t="s">
        <v>284</v>
      </c>
      <c r="D297" s="15"/>
      <c r="E297" s="15" t="s">
        <v>5</v>
      </c>
      <c r="F297" s="17">
        <f t="shared" ca="1" si="10"/>
        <v>-7048.4085942129605</v>
      </c>
      <c r="G297" s="18">
        <v>38482</v>
      </c>
      <c r="H297" s="39"/>
      <c r="I297" s="39"/>
      <c r="J297" s="39"/>
      <c r="K297" s="39"/>
    </row>
    <row r="298" spans="1:11" ht="13" x14ac:dyDescent="0.3">
      <c r="A298" s="15">
        <v>4</v>
      </c>
      <c r="B298" s="15">
        <v>36</v>
      </c>
      <c r="C298" s="19" t="s">
        <v>285</v>
      </c>
      <c r="D298" s="15"/>
      <c r="E298" s="15" t="s">
        <v>5</v>
      </c>
      <c r="F298" s="17">
        <f t="shared" ca="1" si="10"/>
        <v>-7048.4085942129605</v>
      </c>
      <c r="G298" s="18">
        <v>38482</v>
      </c>
      <c r="H298" s="39"/>
      <c r="I298" s="39"/>
      <c r="J298" s="39"/>
      <c r="K298" s="39"/>
    </row>
    <row r="299" spans="1:11" ht="13" x14ac:dyDescent="0.3">
      <c r="A299" s="15">
        <v>4</v>
      </c>
      <c r="B299" s="15">
        <v>37</v>
      </c>
      <c r="C299" s="19" t="s">
        <v>286</v>
      </c>
      <c r="D299" s="15"/>
      <c r="E299" s="15" t="s">
        <v>5</v>
      </c>
      <c r="F299" s="17">
        <f t="shared" ca="1" si="10"/>
        <v>-7048.4085942129605</v>
      </c>
      <c r="G299" s="18">
        <v>38482</v>
      </c>
      <c r="H299" s="39"/>
      <c r="I299" s="39"/>
      <c r="J299" s="39"/>
      <c r="K299" s="39"/>
    </row>
    <row r="300" spans="1:11" ht="13" x14ac:dyDescent="0.3">
      <c r="A300" s="15">
        <v>4</v>
      </c>
      <c r="B300" s="15">
        <v>38</v>
      </c>
      <c r="C300" s="19" t="s">
        <v>287</v>
      </c>
      <c r="D300" s="15"/>
      <c r="E300" s="15" t="s">
        <v>5</v>
      </c>
      <c r="F300" s="17">
        <f t="shared" ca="1" si="10"/>
        <v>-7048.4085942129605</v>
      </c>
      <c r="G300" s="18">
        <v>38482</v>
      </c>
      <c r="H300" s="39"/>
      <c r="I300" s="39"/>
      <c r="J300" s="39"/>
      <c r="K300" s="39"/>
    </row>
    <row r="301" spans="1:11" ht="13" x14ac:dyDescent="0.3">
      <c r="A301" s="15">
        <v>4</v>
      </c>
      <c r="B301" s="15">
        <v>39</v>
      </c>
      <c r="C301" s="19" t="s">
        <v>148</v>
      </c>
      <c r="D301" s="15"/>
      <c r="E301" s="15" t="s">
        <v>10</v>
      </c>
      <c r="F301" s="17">
        <f t="shared" ca="1" si="10"/>
        <v>-7048.4085942129605</v>
      </c>
      <c r="G301" s="18">
        <v>38482</v>
      </c>
      <c r="H301" s="39"/>
      <c r="I301" s="39"/>
      <c r="J301" s="39"/>
      <c r="K301" s="39"/>
    </row>
    <row r="302" spans="1:11" ht="13" x14ac:dyDescent="0.3">
      <c r="A302" s="15">
        <v>4</v>
      </c>
      <c r="B302" s="15">
        <v>40</v>
      </c>
      <c r="C302" s="19" t="s">
        <v>288</v>
      </c>
      <c r="D302" s="15"/>
      <c r="E302" s="15" t="s">
        <v>5</v>
      </c>
      <c r="F302" s="17">
        <f t="shared" ca="1" si="10"/>
        <v>-7048.4085942129605</v>
      </c>
      <c r="G302" s="18">
        <v>38482</v>
      </c>
      <c r="H302" s="39"/>
      <c r="I302" s="39"/>
      <c r="J302" s="39"/>
      <c r="K302" s="39"/>
    </row>
    <row r="303" spans="1:11" ht="13" x14ac:dyDescent="0.3">
      <c r="A303" s="15">
        <v>4</v>
      </c>
      <c r="B303" s="15">
        <v>41</v>
      </c>
      <c r="C303" s="19" t="s">
        <v>289</v>
      </c>
      <c r="D303" s="15"/>
      <c r="E303" s="15" t="s">
        <v>5</v>
      </c>
      <c r="F303" s="17">
        <f t="shared" ca="1" si="10"/>
        <v>-7048.4085942129605</v>
      </c>
      <c r="G303" s="18">
        <v>38482</v>
      </c>
      <c r="H303" s="39"/>
      <c r="I303" s="39"/>
      <c r="J303" s="39"/>
      <c r="K303" s="39"/>
    </row>
    <row r="304" spans="1:11" ht="13" x14ac:dyDescent="0.3">
      <c r="A304" s="15">
        <v>4</v>
      </c>
      <c r="B304" s="15">
        <v>42</v>
      </c>
      <c r="C304" s="19" t="s">
        <v>184</v>
      </c>
      <c r="D304" s="15"/>
      <c r="E304" s="15" t="s">
        <v>5</v>
      </c>
      <c r="F304" s="17">
        <f t="shared" ca="1" si="10"/>
        <v>-7048.4085942129605</v>
      </c>
      <c r="G304" s="18">
        <v>38482</v>
      </c>
      <c r="H304" s="39"/>
      <c r="I304" s="39"/>
      <c r="J304" s="39"/>
      <c r="K304" s="39"/>
    </row>
    <row r="305" spans="1:11" ht="13" x14ac:dyDescent="0.3">
      <c r="A305" s="15">
        <v>4</v>
      </c>
      <c r="B305" s="15">
        <v>43</v>
      </c>
      <c r="C305" s="19" t="s">
        <v>185</v>
      </c>
      <c r="D305" s="15"/>
      <c r="E305" s="15" t="s">
        <v>5</v>
      </c>
      <c r="F305" s="17">
        <f t="shared" ca="1" si="10"/>
        <v>-7048.4085942129605</v>
      </c>
      <c r="G305" s="18">
        <v>38482</v>
      </c>
      <c r="H305" s="39"/>
      <c r="I305" s="39"/>
      <c r="J305" s="39"/>
      <c r="K305" s="39"/>
    </row>
    <row r="306" spans="1:11" ht="13" x14ac:dyDescent="0.3">
      <c r="A306" s="15">
        <v>5</v>
      </c>
      <c r="B306" s="15" t="s">
        <v>4</v>
      </c>
      <c r="C306" s="34" t="s">
        <v>186</v>
      </c>
      <c r="D306" s="35" t="s">
        <v>206</v>
      </c>
      <c r="E306" s="13" t="s">
        <v>4</v>
      </c>
      <c r="F306" s="14" t="s">
        <v>4</v>
      </c>
      <c r="G306" s="47"/>
      <c r="H306" s="39"/>
      <c r="I306" s="39"/>
      <c r="J306" s="39"/>
      <c r="K306" s="39"/>
    </row>
    <row r="307" spans="1:11" ht="13" x14ac:dyDescent="0.3">
      <c r="A307" s="15">
        <v>5</v>
      </c>
      <c r="B307" s="15">
        <v>1</v>
      </c>
      <c r="C307" s="19" t="s">
        <v>290</v>
      </c>
      <c r="D307" s="15" t="s">
        <v>216</v>
      </c>
      <c r="E307" s="15" t="s">
        <v>5</v>
      </c>
      <c r="F307" s="17">
        <f ca="1">MAX(G307:IV307)+(A$10*30.5)-NOW()</f>
        <v>-7048.4085942129605</v>
      </c>
      <c r="G307" s="18">
        <v>38482</v>
      </c>
      <c r="H307" s="39"/>
      <c r="I307" s="39"/>
      <c r="J307" s="39"/>
      <c r="K307" s="39"/>
    </row>
    <row r="308" spans="1:11" ht="13" x14ac:dyDescent="0.3">
      <c r="A308" s="15">
        <v>5</v>
      </c>
      <c r="B308" s="15">
        <v>2</v>
      </c>
      <c r="C308" s="19" t="s">
        <v>291</v>
      </c>
      <c r="D308" s="15" t="s">
        <v>339</v>
      </c>
      <c r="E308" s="15" t="s">
        <v>5</v>
      </c>
      <c r="F308" s="17">
        <f ca="1">MAX(G307:IV307)+(A$10*30.5)-NOW()</f>
        <v>-7048.4085942129605</v>
      </c>
      <c r="G308" s="18">
        <v>38482</v>
      </c>
      <c r="H308" s="39"/>
      <c r="I308" s="39"/>
      <c r="J308" s="39"/>
      <c r="K308" s="39"/>
    </row>
    <row r="309" spans="1:11" ht="13" x14ac:dyDescent="0.3">
      <c r="A309" s="15">
        <v>5</v>
      </c>
      <c r="B309" s="15">
        <v>3</v>
      </c>
      <c r="C309" s="19" t="s">
        <v>292</v>
      </c>
      <c r="D309" s="15"/>
      <c r="E309" s="15" t="s">
        <v>10</v>
      </c>
      <c r="F309" s="17">
        <f ca="1">MAX(G309:IV309)+(A$10*30.5)-NOW()</f>
        <v>-7048.4085942129605</v>
      </c>
      <c r="G309" s="18">
        <v>38482</v>
      </c>
      <c r="H309" s="39"/>
      <c r="I309" s="39"/>
      <c r="J309" s="39"/>
      <c r="K309" s="39"/>
    </row>
    <row r="310" spans="1:11" ht="13" x14ac:dyDescent="0.3">
      <c r="A310" s="15">
        <v>5</v>
      </c>
      <c r="B310" s="20">
        <v>4</v>
      </c>
      <c r="C310" s="21" t="s">
        <v>188</v>
      </c>
      <c r="D310" s="20"/>
      <c r="E310" s="20" t="s">
        <v>226</v>
      </c>
      <c r="F310" s="17"/>
      <c r="G310" s="18"/>
      <c r="H310" s="39"/>
      <c r="I310" s="39"/>
      <c r="J310" s="39"/>
      <c r="K310" s="39"/>
    </row>
    <row r="311" spans="1:11" ht="13" x14ac:dyDescent="0.3">
      <c r="A311" s="15">
        <v>5</v>
      </c>
      <c r="B311" s="15" t="s">
        <v>4</v>
      </c>
      <c r="C311" s="38" t="s">
        <v>189</v>
      </c>
      <c r="D311" s="35" t="s">
        <v>206</v>
      </c>
      <c r="E311" s="15" t="s">
        <v>4</v>
      </c>
      <c r="F311" s="14" t="s">
        <v>4</v>
      </c>
      <c r="G311" s="47"/>
      <c r="H311" s="39"/>
      <c r="I311" s="39"/>
      <c r="J311" s="39"/>
      <c r="K311" s="39"/>
    </row>
    <row r="312" spans="1:11" ht="13" x14ac:dyDescent="0.3">
      <c r="A312" s="15">
        <v>5</v>
      </c>
      <c r="B312" s="15">
        <v>5</v>
      </c>
      <c r="C312" s="19" t="s">
        <v>293</v>
      </c>
      <c r="D312" s="15"/>
      <c r="E312" s="15" t="s">
        <v>5</v>
      </c>
      <c r="F312" s="17">
        <f t="shared" ref="F312:F317" ca="1" si="11">MAX(G312:IV312)+(A$10*30.5)-NOW()</f>
        <v>-7048.4085942129605</v>
      </c>
      <c r="G312" s="18">
        <v>38482</v>
      </c>
      <c r="H312" s="39"/>
      <c r="I312" s="39"/>
      <c r="J312" s="39"/>
      <c r="K312" s="39"/>
    </row>
    <row r="313" spans="1:11" ht="13" x14ac:dyDescent="0.3">
      <c r="A313" s="15">
        <v>5</v>
      </c>
      <c r="B313" s="15">
        <v>6</v>
      </c>
      <c r="C313" s="19" t="s">
        <v>199</v>
      </c>
      <c r="D313" s="15"/>
      <c r="E313" s="15" t="s">
        <v>5</v>
      </c>
      <c r="F313" s="17">
        <f t="shared" ca="1" si="11"/>
        <v>-7048.4085942129605</v>
      </c>
      <c r="G313" s="18">
        <v>38482</v>
      </c>
      <c r="H313" s="39"/>
      <c r="I313" s="39"/>
      <c r="J313" s="39"/>
      <c r="K313" s="39"/>
    </row>
    <row r="314" spans="1:11" ht="13" x14ac:dyDescent="0.3">
      <c r="A314" s="15">
        <v>5</v>
      </c>
      <c r="B314" s="15">
        <v>7</v>
      </c>
      <c r="C314" s="19" t="s">
        <v>294</v>
      </c>
      <c r="D314" s="15"/>
      <c r="E314" s="15" t="s">
        <v>5</v>
      </c>
      <c r="F314" s="17">
        <f t="shared" ca="1" si="11"/>
        <v>-7048.4085942129605</v>
      </c>
      <c r="G314" s="18">
        <v>38482</v>
      </c>
      <c r="H314" s="39"/>
      <c r="I314" s="39"/>
      <c r="J314" s="39"/>
      <c r="K314" s="39"/>
    </row>
    <row r="315" spans="1:11" ht="13" x14ac:dyDescent="0.3">
      <c r="A315" s="15">
        <v>5</v>
      </c>
      <c r="B315" s="15">
        <v>8</v>
      </c>
      <c r="C315" s="19" t="s">
        <v>295</v>
      </c>
      <c r="D315" s="15"/>
      <c r="E315" s="15" t="s">
        <v>5</v>
      </c>
      <c r="F315" s="17">
        <f t="shared" ca="1" si="11"/>
        <v>-7048.4085942129605</v>
      </c>
      <c r="G315" s="18">
        <v>38482</v>
      </c>
      <c r="H315" s="39"/>
      <c r="I315" s="39"/>
      <c r="J315" s="39"/>
      <c r="K315" s="39"/>
    </row>
    <row r="316" spans="1:11" ht="13" x14ac:dyDescent="0.3">
      <c r="A316" s="15">
        <v>5</v>
      </c>
      <c r="B316" s="15">
        <v>9</v>
      </c>
      <c r="C316" s="19" t="s">
        <v>190</v>
      </c>
      <c r="D316" s="15"/>
      <c r="E316" s="15" t="s">
        <v>10</v>
      </c>
      <c r="F316" s="17">
        <f t="shared" ca="1" si="11"/>
        <v>-7048.4085942129605</v>
      </c>
      <c r="G316" s="18">
        <v>38482</v>
      </c>
      <c r="H316" s="39"/>
      <c r="I316" s="39"/>
      <c r="J316" s="39"/>
      <c r="K316" s="39"/>
    </row>
    <row r="317" spans="1:11" ht="13" x14ac:dyDescent="0.3">
      <c r="A317" s="15">
        <v>5</v>
      </c>
      <c r="B317" s="15">
        <v>10</v>
      </c>
      <c r="C317" s="19" t="s">
        <v>296</v>
      </c>
      <c r="D317" s="15"/>
      <c r="E317" s="15" t="s">
        <v>5</v>
      </c>
      <c r="F317" s="17">
        <f t="shared" ca="1" si="11"/>
        <v>-7048.4085942129605</v>
      </c>
      <c r="G317" s="18">
        <v>38482</v>
      </c>
      <c r="H317" s="39"/>
      <c r="I317" s="39"/>
      <c r="J317" s="39"/>
      <c r="K317" s="39"/>
    </row>
    <row r="318" spans="1:11" ht="13" x14ac:dyDescent="0.3">
      <c r="A318" s="15">
        <v>5</v>
      </c>
      <c r="B318" s="20">
        <v>11</v>
      </c>
      <c r="C318" s="21" t="s">
        <v>296</v>
      </c>
      <c r="D318" s="20"/>
      <c r="E318" s="20" t="s">
        <v>226</v>
      </c>
      <c r="F318" s="17"/>
      <c r="G318" s="47"/>
      <c r="H318" s="39"/>
      <c r="I318" s="39"/>
      <c r="J318" s="39"/>
      <c r="K318" s="39"/>
    </row>
    <row r="319" spans="1:11" ht="13" x14ac:dyDescent="0.3">
      <c r="A319" s="15">
        <v>5</v>
      </c>
      <c r="B319" s="15">
        <v>12</v>
      </c>
      <c r="C319" s="19" t="s">
        <v>191</v>
      </c>
      <c r="D319" s="15" t="s">
        <v>340</v>
      </c>
      <c r="E319" s="48" t="s">
        <v>192</v>
      </c>
      <c r="F319" s="17">
        <f ca="1">MAX(G319:IV319)+(A$10*30.5)-NOW()</f>
        <v>-7048.4085942129605</v>
      </c>
      <c r="G319" s="18">
        <v>38482</v>
      </c>
      <c r="H319" s="39"/>
      <c r="I319" s="39"/>
      <c r="J319" s="39"/>
      <c r="K319" s="39"/>
    </row>
    <row r="320" spans="1:11" ht="13" x14ac:dyDescent="0.3">
      <c r="A320" s="15">
        <v>5</v>
      </c>
      <c r="B320" s="15" t="s">
        <v>4</v>
      </c>
      <c r="C320" s="38" t="s">
        <v>193</v>
      </c>
      <c r="D320" s="35" t="s">
        <v>206</v>
      </c>
      <c r="E320" s="15" t="s">
        <v>4</v>
      </c>
      <c r="F320" s="14" t="s">
        <v>4</v>
      </c>
      <c r="G320" s="47"/>
      <c r="H320" s="39"/>
      <c r="I320" s="39"/>
      <c r="J320" s="39"/>
      <c r="K320" s="39"/>
    </row>
    <row r="321" spans="1:11" ht="13" x14ac:dyDescent="0.3">
      <c r="A321" s="15">
        <v>5</v>
      </c>
      <c r="B321" s="15">
        <v>13</v>
      </c>
      <c r="C321" s="19" t="s">
        <v>193</v>
      </c>
      <c r="D321" s="15"/>
      <c r="E321" s="15" t="s">
        <v>5</v>
      </c>
      <c r="F321" s="17">
        <f ca="1">MAX(G321:IV321)+(A$10*30.5)-NOW()</f>
        <v>-7048.4085942129605</v>
      </c>
      <c r="G321" s="18">
        <v>38482</v>
      </c>
      <c r="H321" s="39"/>
      <c r="I321" s="39"/>
      <c r="J321" s="39"/>
      <c r="K321" s="39"/>
    </row>
    <row r="322" spans="1:11" ht="13" x14ac:dyDescent="0.3">
      <c r="A322" s="15">
        <v>5</v>
      </c>
      <c r="B322" s="15">
        <v>14</v>
      </c>
      <c r="C322" s="19" t="s">
        <v>193</v>
      </c>
      <c r="D322" s="15"/>
      <c r="E322" s="15" t="s">
        <v>10</v>
      </c>
      <c r="F322" s="17">
        <f ca="1">MAX(G322:IV322)+(A$10*30.5)-NOW()</f>
        <v>-7048.4085942129605</v>
      </c>
      <c r="G322" s="18">
        <v>38482</v>
      </c>
      <c r="H322" s="39"/>
      <c r="I322" s="39"/>
      <c r="J322" s="39"/>
      <c r="K322" s="39"/>
    </row>
    <row r="323" spans="1:11" ht="13" x14ac:dyDescent="0.3">
      <c r="A323" s="15">
        <v>5</v>
      </c>
      <c r="B323" s="20">
        <v>15</v>
      </c>
      <c r="C323" s="21" t="s">
        <v>193</v>
      </c>
      <c r="D323" s="20"/>
      <c r="E323" s="20" t="s">
        <v>226</v>
      </c>
      <c r="F323" s="17"/>
      <c r="G323" s="47"/>
      <c r="H323" s="39"/>
      <c r="I323" s="39"/>
      <c r="J323" s="39"/>
      <c r="K323" s="39"/>
    </row>
    <row r="324" spans="1:11" ht="13" x14ac:dyDescent="0.3">
      <c r="A324" s="15">
        <v>5</v>
      </c>
      <c r="B324" s="15" t="s">
        <v>4</v>
      </c>
      <c r="C324" s="38" t="s">
        <v>194</v>
      </c>
      <c r="D324" s="35" t="s">
        <v>206</v>
      </c>
      <c r="E324" s="15" t="s">
        <v>4</v>
      </c>
      <c r="F324" s="14" t="s">
        <v>4</v>
      </c>
      <c r="G324" s="47"/>
      <c r="H324" s="39"/>
      <c r="I324" s="39"/>
      <c r="J324" s="39"/>
      <c r="K324" s="39"/>
    </row>
    <row r="325" spans="1:11" ht="13" x14ac:dyDescent="0.3">
      <c r="A325" s="15">
        <v>5</v>
      </c>
      <c r="B325" s="15">
        <v>16</v>
      </c>
      <c r="C325" s="19" t="s">
        <v>195</v>
      </c>
      <c r="D325" s="15"/>
      <c r="E325" s="15" t="s">
        <v>5</v>
      </c>
      <c r="F325" s="17">
        <f t="shared" ref="F325:F330" ca="1" si="12">MAX(G325:IV325)+(A$10*30.5)-NOW()</f>
        <v>-7048.4085942129605</v>
      </c>
      <c r="G325" s="18">
        <v>38482</v>
      </c>
      <c r="H325" s="39"/>
      <c r="I325" s="39"/>
      <c r="J325" s="39"/>
      <c r="K325" s="39"/>
    </row>
    <row r="326" spans="1:11" ht="13" x14ac:dyDescent="0.3">
      <c r="A326" s="15">
        <v>5</v>
      </c>
      <c r="B326" s="15">
        <v>17</v>
      </c>
      <c r="C326" s="19" t="s">
        <v>196</v>
      </c>
      <c r="D326" s="15"/>
      <c r="E326" s="15" t="s">
        <v>5</v>
      </c>
      <c r="F326" s="17">
        <f t="shared" ca="1" si="12"/>
        <v>-7048.4085942129605</v>
      </c>
      <c r="G326" s="18">
        <v>38482</v>
      </c>
      <c r="H326" s="39"/>
      <c r="I326" s="39"/>
      <c r="J326" s="39"/>
      <c r="K326" s="39"/>
    </row>
    <row r="327" spans="1:11" ht="13" x14ac:dyDescent="0.3">
      <c r="A327" s="15">
        <v>5</v>
      </c>
      <c r="B327" s="15">
        <v>28</v>
      </c>
      <c r="C327" s="19" t="s">
        <v>308</v>
      </c>
      <c r="D327" s="15"/>
      <c r="E327" s="15"/>
      <c r="F327" s="17">
        <f t="shared" ca="1" si="12"/>
        <v>-7048.4085942129605</v>
      </c>
      <c r="G327" s="18">
        <v>38482</v>
      </c>
      <c r="H327" s="39"/>
      <c r="I327" s="39"/>
      <c r="J327" s="39"/>
      <c r="K327" s="39"/>
    </row>
    <row r="328" spans="1:11" ht="13" x14ac:dyDescent="0.3">
      <c r="A328" s="15">
        <v>5</v>
      </c>
      <c r="B328" s="15">
        <v>18</v>
      </c>
      <c r="C328" s="19" t="s">
        <v>197</v>
      </c>
      <c r="D328" s="15"/>
      <c r="E328" s="15" t="s">
        <v>5</v>
      </c>
      <c r="F328" s="17">
        <f t="shared" ca="1" si="12"/>
        <v>-7048.4085942129605</v>
      </c>
      <c r="G328" s="18">
        <v>38482</v>
      </c>
      <c r="H328" s="39"/>
      <c r="I328" s="39"/>
      <c r="J328" s="39"/>
      <c r="K328" s="39"/>
    </row>
    <row r="329" spans="1:11" ht="13" x14ac:dyDescent="0.3">
      <c r="A329" s="15">
        <v>5</v>
      </c>
      <c r="B329" s="15">
        <v>19</v>
      </c>
      <c r="C329" s="19" t="s">
        <v>198</v>
      </c>
      <c r="D329" s="15"/>
      <c r="E329" s="15" t="s">
        <v>5</v>
      </c>
      <c r="F329" s="17">
        <f t="shared" ca="1" si="12"/>
        <v>-7048.4085942129605</v>
      </c>
      <c r="G329" s="18">
        <v>38482</v>
      </c>
      <c r="H329" s="39"/>
      <c r="I329" s="39"/>
      <c r="J329" s="39"/>
      <c r="K329" s="39"/>
    </row>
    <row r="330" spans="1:11" ht="13" x14ac:dyDescent="0.3">
      <c r="A330" s="15">
        <v>5</v>
      </c>
      <c r="B330" s="15">
        <v>20</v>
      </c>
      <c r="C330" s="19" t="s">
        <v>199</v>
      </c>
      <c r="D330" s="15"/>
      <c r="E330" s="15" t="s">
        <v>5</v>
      </c>
      <c r="F330" s="17">
        <f t="shared" ca="1" si="12"/>
        <v>-7048.4085942129605</v>
      </c>
      <c r="G330" s="18">
        <v>38482</v>
      </c>
      <c r="H330" s="39"/>
      <c r="I330" s="39"/>
      <c r="J330" s="39"/>
      <c r="K330" s="39"/>
    </row>
    <row r="331" spans="1:11" ht="13" x14ac:dyDescent="0.3">
      <c r="A331" s="15">
        <v>5</v>
      </c>
      <c r="B331" s="15" t="s">
        <v>4</v>
      </c>
      <c r="C331" s="38" t="s">
        <v>200</v>
      </c>
      <c r="D331" s="35" t="s">
        <v>206</v>
      </c>
      <c r="E331" s="15" t="s">
        <v>4</v>
      </c>
      <c r="F331" s="14" t="s">
        <v>4</v>
      </c>
      <c r="G331" s="47"/>
      <c r="H331" s="39"/>
      <c r="I331" s="39"/>
      <c r="J331" s="39"/>
      <c r="K331" s="39"/>
    </row>
    <row r="332" spans="1:11" ht="13" x14ac:dyDescent="0.3">
      <c r="A332" s="15">
        <v>5</v>
      </c>
      <c r="B332" s="15">
        <v>21</v>
      </c>
      <c r="C332" s="19" t="s">
        <v>297</v>
      </c>
      <c r="D332" s="15"/>
      <c r="E332" s="15" t="s">
        <v>5</v>
      </c>
      <c r="F332" s="17">
        <f ca="1">MAX(G332:IV332)+(A$10*30.5)-NOW()</f>
        <v>-7048.4085942129605</v>
      </c>
      <c r="G332" s="18">
        <v>38482</v>
      </c>
      <c r="H332" s="39"/>
      <c r="I332" s="39"/>
      <c r="J332" s="39"/>
      <c r="K332" s="39"/>
    </row>
    <row r="333" spans="1:11" ht="13" x14ac:dyDescent="0.3">
      <c r="A333" s="15">
        <v>5</v>
      </c>
      <c r="B333" s="15" t="s">
        <v>4</v>
      </c>
      <c r="C333" s="38" t="s">
        <v>201</v>
      </c>
      <c r="D333" s="35" t="s">
        <v>206</v>
      </c>
      <c r="E333" s="15" t="s">
        <v>4</v>
      </c>
      <c r="F333" s="14" t="s">
        <v>4</v>
      </c>
      <c r="G333" s="47"/>
      <c r="H333" s="39"/>
      <c r="I333" s="39"/>
      <c r="J333" s="39"/>
      <c r="K333" s="39"/>
    </row>
    <row r="334" spans="1:11" ht="13" x14ac:dyDescent="0.3">
      <c r="A334" s="15">
        <v>5</v>
      </c>
      <c r="B334" s="15">
        <v>22</v>
      </c>
      <c r="C334" s="19" t="s">
        <v>298</v>
      </c>
      <c r="D334" s="15"/>
      <c r="E334" s="15" t="s">
        <v>10</v>
      </c>
      <c r="F334" s="17">
        <f ca="1">MAX(G334:IV334)+(A$10*30.5)-NOW()</f>
        <v>-7048.4085942129605</v>
      </c>
      <c r="G334" s="18">
        <v>38482</v>
      </c>
      <c r="H334" s="39"/>
      <c r="I334" s="39"/>
      <c r="J334" s="39"/>
      <c r="K334" s="39"/>
    </row>
    <row r="335" spans="1:11" ht="13" x14ac:dyDescent="0.3">
      <c r="A335" s="15">
        <v>5</v>
      </c>
      <c r="B335" s="15">
        <v>23</v>
      </c>
      <c r="C335" s="19" t="s">
        <v>202</v>
      </c>
      <c r="D335" s="15"/>
      <c r="E335" s="15" t="s">
        <v>5</v>
      </c>
      <c r="F335" s="17">
        <f ca="1">MAX(G335:IV335)+(A$10*30.5)-NOW()</f>
        <v>-7048.4085942129605</v>
      </c>
      <c r="G335" s="18">
        <v>38482</v>
      </c>
      <c r="H335" s="39"/>
      <c r="I335" s="39"/>
      <c r="J335" s="39"/>
      <c r="K335" s="39"/>
    </row>
    <row r="336" spans="1:11" ht="13" x14ac:dyDescent="0.3">
      <c r="A336" s="15">
        <v>5</v>
      </c>
      <c r="B336" s="15" t="s">
        <v>4</v>
      </c>
      <c r="C336" s="38" t="s">
        <v>203</v>
      </c>
      <c r="D336" s="35" t="s">
        <v>206</v>
      </c>
      <c r="E336" s="15" t="s">
        <v>4</v>
      </c>
      <c r="F336" s="14" t="s">
        <v>4</v>
      </c>
      <c r="G336" s="47"/>
      <c r="H336" s="39"/>
      <c r="I336" s="39"/>
      <c r="J336" s="39"/>
      <c r="K336" s="39"/>
    </row>
    <row r="337" spans="1:11" ht="13" x14ac:dyDescent="0.3">
      <c r="A337" s="15">
        <v>5</v>
      </c>
      <c r="B337" s="15">
        <v>24</v>
      </c>
      <c r="C337" s="19" t="s">
        <v>204</v>
      </c>
      <c r="D337" s="15"/>
      <c r="E337" s="15" t="s">
        <v>10</v>
      </c>
      <c r="F337" s="17">
        <f ca="1">MAX(G337:IV337)+(A$10*30.5)-NOW()</f>
        <v>-7048.4085942129605</v>
      </c>
      <c r="G337" s="18">
        <v>38482</v>
      </c>
      <c r="H337" s="39"/>
      <c r="I337" s="39"/>
      <c r="J337" s="39"/>
      <c r="K337" s="39"/>
    </row>
    <row r="338" spans="1:11" ht="13" x14ac:dyDescent="0.3">
      <c r="A338" s="15">
        <v>5</v>
      </c>
      <c r="B338" s="20">
        <v>25</v>
      </c>
      <c r="C338" s="21" t="s">
        <v>204</v>
      </c>
      <c r="D338" s="20"/>
      <c r="E338" s="20" t="s">
        <v>226</v>
      </c>
      <c r="F338" s="17"/>
      <c r="G338" s="47"/>
      <c r="H338" s="39"/>
      <c r="I338" s="39"/>
      <c r="J338" s="39"/>
      <c r="K338" s="39"/>
    </row>
    <row r="339" spans="1:11" ht="13" x14ac:dyDescent="0.3">
      <c r="A339" s="15">
        <v>5</v>
      </c>
      <c r="B339" s="15">
        <v>26</v>
      </c>
      <c r="C339" s="19" t="s">
        <v>299</v>
      </c>
      <c r="D339" s="15"/>
      <c r="E339" s="15" t="s">
        <v>10</v>
      </c>
      <c r="F339" s="17">
        <f ca="1">MAX(G339:IV339)+(A$10*30.5)-NOW()</f>
        <v>-7048.4085942129605</v>
      </c>
      <c r="G339" s="18">
        <v>38482</v>
      </c>
      <c r="H339" s="39"/>
      <c r="I339" s="39"/>
      <c r="J339" s="39"/>
      <c r="K339" s="39"/>
    </row>
    <row r="340" spans="1:11" ht="13" x14ac:dyDescent="0.3">
      <c r="A340" s="15">
        <v>5</v>
      </c>
      <c r="B340" s="15">
        <v>27</v>
      </c>
      <c r="C340" s="19" t="s">
        <v>300</v>
      </c>
      <c r="D340" s="15"/>
      <c r="E340" s="15" t="s">
        <v>5</v>
      </c>
      <c r="F340" s="17"/>
      <c r="G340" s="18">
        <v>38482</v>
      </c>
      <c r="H340" s="39"/>
      <c r="I340" s="39"/>
      <c r="J340" s="39"/>
      <c r="K340" s="39"/>
    </row>
    <row r="341" spans="1:11" ht="13" x14ac:dyDescent="0.3">
      <c r="A341" s="15">
        <v>6</v>
      </c>
      <c r="B341" s="15" t="s">
        <v>4</v>
      </c>
      <c r="C341" s="34" t="s">
        <v>205</v>
      </c>
      <c r="D341" s="35" t="s">
        <v>211</v>
      </c>
      <c r="E341" s="13" t="s">
        <v>4</v>
      </c>
      <c r="F341" s="14" t="s">
        <v>4</v>
      </c>
      <c r="G341" s="47"/>
      <c r="H341" s="39"/>
      <c r="I341" s="39"/>
      <c r="J341" s="39"/>
      <c r="K341" s="39"/>
    </row>
    <row r="342" spans="1:11" ht="13" x14ac:dyDescent="0.3">
      <c r="A342" s="15">
        <v>6</v>
      </c>
      <c r="B342" s="15">
        <v>1</v>
      </c>
      <c r="C342" s="19" t="s">
        <v>207</v>
      </c>
      <c r="D342" s="15"/>
      <c r="E342" s="15" t="s">
        <v>5</v>
      </c>
      <c r="F342" s="17">
        <f ca="1">MAX(G342:IV342)+(A$10*30.5)-NOW()</f>
        <v>-7048.4085942129605</v>
      </c>
      <c r="G342" s="18">
        <v>38482</v>
      </c>
      <c r="H342" s="39"/>
      <c r="I342" s="39"/>
      <c r="J342" s="39"/>
      <c r="K342" s="39"/>
    </row>
    <row r="343" spans="1:11" ht="13" x14ac:dyDescent="0.3">
      <c r="A343" s="15">
        <v>6</v>
      </c>
      <c r="B343" s="15">
        <v>2</v>
      </c>
      <c r="C343" s="19" t="s">
        <v>208</v>
      </c>
      <c r="D343" s="15"/>
      <c r="E343" s="15" t="s">
        <v>5</v>
      </c>
      <c r="F343" s="17">
        <f ca="1">MAX(G343:IV343)+(A$10*30.5)-NOW()</f>
        <v>-7048.4085942129605</v>
      </c>
      <c r="G343" s="18">
        <v>38482</v>
      </c>
      <c r="H343" s="39"/>
      <c r="I343" s="39"/>
      <c r="J343" s="39"/>
      <c r="K343" s="39"/>
    </row>
    <row r="344" spans="1:11" ht="13" x14ac:dyDescent="0.3">
      <c r="A344" s="15">
        <v>6</v>
      </c>
      <c r="B344" s="20">
        <v>3</v>
      </c>
      <c r="C344" s="21" t="s">
        <v>208</v>
      </c>
      <c r="D344" s="20"/>
      <c r="E344" s="20" t="s">
        <v>226</v>
      </c>
      <c r="F344" s="17"/>
      <c r="G344" s="47"/>
      <c r="H344" s="39"/>
      <c r="I344" s="39"/>
      <c r="J344" s="39"/>
      <c r="K344" s="39"/>
    </row>
    <row r="345" spans="1:11" ht="13" x14ac:dyDescent="0.3">
      <c r="A345" s="15">
        <v>6</v>
      </c>
      <c r="B345" s="15" t="s">
        <v>4</v>
      </c>
      <c r="C345" s="38" t="s">
        <v>209</v>
      </c>
      <c r="D345" s="35" t="s">
        <v>211</v>
      </c>
      <c r="E345" s="15" t="s">
        <v>4</v>
      </c>
      <c r="F345" s="14" t="s">
        <v>4</v>
      </c>
      <c r="G345" s="47"/>
      <c r="H345" s="39"/>
      <c r="I345" s="39"/>
      <c r="J345" s="39"/>
      <c r="K345" s="39"/>
    </row>
    <row r="346" spans="1:11" ht="13" x14ac:dyDescent="0.3">
      <c r="A346" s="15">
        <v>6</v>
      </c>
      <c r="B346" s="51" t="s">
        <v>302</v>
      </c>
      <c r="C346" s="19" t="s">
        <v>301</v>
      </c>
      <c r="D346" s="15"/>
      <c r="E346" s="15" t="s">
        <v>7</v>
      </c>
      <c r="F346" s="17">
        <f ca="1">MAX(G346:IV346)+(A$10*30.5)-NOW()</f>
        <v>-7048.4085942129605</v>
      </c>
      <c r="G346" s="18">
        <v>38482</v>
      </c>
      <c r="H346" s="39"/>
      <c r="I346" s="39"/>
      <c r="J346" s="39"/>
      <c r="K346" s="39"/>
    </row>
    <row r="347" spans="1:11" ht="13" x14ac:dyDescent="0.3">
      <c r="A347" s="15">
        <v>6</v>
      </c>
      <c r="B347" s="15" t="s">
        <v>303</v>
      </c>
      <c r="C347" s="19" t="s">
        <v>304</v>
      </c>
      <c r="D347" s="15"/>
      <c r="E347" s="15" t="s">
        <v>7</v>
      </c>
      <c r="F347" s="17">
        <f ca="1">MAX(G347:IV347)+(A$10*30.5)-NOW()</f>
        <v>-7048.4085942129605</v>
      </c>
      <c r="G347" s="18">
        <v>38482</v>
      </c>
      <c r="H347" s="39"/>
      <c r="I347" s="39"/>
      <c r="J347" s="39"/>
      <c r="K347" s="39"/>
    </row>
    <row r="348" spans="1:11" ht="13" x14ac:dyDescent="0.3">
      <c r="A348" s="15">
        <v>6</v>
      </c>
      <c r="B348" s="15" t="s">
        <v>305</v>
      </c>
      <c r="C348" s="19" t="s">
        <v>307</v>
      </c>
      <c r="D348" s="15"/>
      <c r="E348" s="15" t="s">
        <v>7</v>
      </c>
      <c r="F348" s="17">
        <f ca="1">MAX(G348:IV348)+(A$10*30.5)-NOW()</f>
        <v>-7048.4085942129605</v>
      </c>
      <c r="G348" s="18">
        <v>38482</v>
      </c>
      <c r="H348" s="39"/>
      <c r="I348" s="39"/>
      <c r="J348" s="39"/>
      <c r="K348" s="39"/>
    </row>
    <row r="349" spans="1:11" ht="13" x14ac:dyDescent="0.3">
      <c r="A349" s="15">
        <v>6</v>
      </c>
      <c r="B349" s="15" t="s">
        <v>306</v>
      </c>
      <c r="C349" s="19" t="s">
        <v>307</v>
      </c>
      <c r="D349" s="15"/>
      <c r="E349" s="15" t="s">
        <v>7</v>
      </c>
      <c r="F349" s="17">
        <f ca="1">MAX(G349:IV349)+(A$10*30.5)-NOW()</f>
        <v>-7048.4085942129605</v>
      </c>
      <c r="G349" s="18">
        <v>38482</v>
      </c>
      <c r="H349" s="39"/>
      <c r="I349" s="39"/>
      <c r="J349" s="39"/>
      <c r="K349" s="39"/>
    </row>
    <row r="350" spans="1:11" ht="13" x14ac:dyDescent="0.3">
      <c r="A350" s="15">
        <v>7</v>
      </c>
      <c r="B350" s="15" t="s">
        <v>4</v>
      </c>
      <c r="C350" s="34" t="s">
        <v>210</v>
      </c>
      <c r="D350" s="35" t="s">
        <v>309</v>
      </c>
      <c r="E350" s="13" t="s">
        <v>4</v>
      </c>
      <c r="F350" s="14" t="s">
        <v>4</v>
      </c>
      <c r="G350" s="47"/>
      <c r="H350" s="39"/>
      <c r="I350" s="39"/>
      <c r="J350" s="39"/>
      <c r="K350" s="39"/>
    </row>
    <row r="351" spans="1:11" ht="13" x14ac:dyDescent="0.3">
      <c r="A351" s="15">
        <v>7</v>
      </c>
      <c r="B351" s="15">
        <v>1</v>
      </c>
      <c r="C351" s="19" t="s">
        <v>310</v>
      </c>
      <c r="D351" s="35"/>
      <c r="E351" s="15" t="s">
        <v>10</v>
      </c>
      <c r="F351" s="14"/>
      <c r="G351" s="47"/>
      <c r="H351" s="39"/>
      <c r="I351" s="39"/>
      <c r="J351" s="39"/>
      <c r="K351" s="39"/>
    </row>
    <row r="352" spans="1:11" ht="13" x14ac:dyDescent="0.3">
      <c r="A352" s="15">
        <v>7</v>
      </c>
      <c r="B352" s="15">
        <v>2</v>
      </c>
      <c r="C352" s="19" t="s">
        <v>311</v>
      </c>
      <c r="D352" s="15"/>
      <c r="E352" s="15" t="s">
        <v>5</v>
      </c>
      <c r="F352" s="17">
        <f ca="1">MAX(G352:IV352)+(A$10*30.5)-NOW()</f>
        <v>-7048.4085942129605</v>
      </c>
      <c r="G352" s="18">
        <v>38482</v>
      </c>
      <c r="H352" s="39"/>
      <c r="I352" s="39"/>
      <c r="J352" s="39"/>
      <c r="K352" s="39"/>
    </row>
    <row r="353" spans="1:11" ht="13" x14ac:dyDescent="0.3">
      <c r="A353" s="15">
        <v>7</v>
      </c>
      <c r="B353" s="15">
        <v>3</v>
      </c>
      <c r="C353" s="19" t="s">
        <v>312</v>
      </c>
      <c r="D353" s="15"/>
      <c r="E353" s="15" t="s">
        <v>5</v>
      </c>
      <c r="F353" s="17">
        <f ca="1">MAX(G353:IV353)+(A$10*30.5)-NOW()</f>
        <v>-7048.4085942129605</v>
      </c>
      <c r="G353" s="18">
        <v>38482</v>
      </c>
      <c r="H353" s="39"/>
      <c r="I353" s="39"/>
      <c r="J353" s="39"/>
      <c r="K353" s="39"/>
    </row>
    <row r="354" spans="1:11" ht="13" x14ac:dyDescent="0.3">
      <c r="A354" s="15">
        <v>7</v>
      </c>
      <c r="B354" s="15">
        <v>4</v>
      </c>
      <c r="C354" s="19" t="s">
        <v>313</v>
      </c>
      <c r="D354" s="15"/>
      <c r="E354" s="15" t="s">
        <v>5</v>
      </c>
      <c r="F354" s="17">
        <f ca="1">MAX(G354:IV354)+(A$10*30.5)-NOW()</f>
        <v>-7048.4085942129605</v>
      </c>
      <c r="G354" s="18">
        <v>38482</v>
      </c>
      <c r="H354" s="39"/>
      <c r="I354" s="39"/>
      <c r="J354" s="39"/>
      <c r="K354" s="39"/>
    </row>
    <row r="355" spans="1:11" ht="13" x14ac:dyDescent="0.3">
      <c r="A355" s="15">
        <v>7</v>
      </c>
      <c r="B355" s="20">
        <v>5</v>
      </c>
      <c r="C355" s="21"/>
      <c r="D355" s="20"/>
      <c r="E355" s="20" t="s">
        <v>226</v>
      </c>
      <c r="F355" s="17"/>
      <c r="G355" s="47"/>
      <c r="H355" s="39"/>
      <c r="I355" s="39"/>
      <c r="J355" s="39"/>
      <c r="K355" s="39"/>
    </row>
    <row r="356" spans="1:11" ht="13" x14ac:dyDescent="0.3">
      <c r="A356" s="15">
        <v>7</v>
      </c>
      <c r="B356" s="15" t="s">
        <v>4</v>
      </c>
      <c r="C356" s="38" t="s">
        <v>212</v>
      </c>
      <c r="D356" s="35" t="s">
        <v>309</v>
      </c>
      <c r="E356" s="15" t="s">
        <v>4</v>
      </c>
      <c r="F356" s="14" t="s">
        <v>4</v>
      </c>
      <c r="G356" s="47"/>
      <c r="H356" s="39"/>
      <c r="I356" s="39"/>
      <c r="J356" s="39"/>
      <c r="K356" s="39"/>
    </row>
    <row r="357" spans="1:11" ht="13" x14ac:dyDescent="0.3">
      <c r="A357" s="15">
        <v>7</v>
      </c>
      <c r="B357" s="15">
        <v>6</v>
      </c>
      <c r="C357" s="19" t="s">
        <v>314</v>
      </c>
      <c r="D357" s="15"/>
      <c r="E357" s="15" t="s">
        <v>10</v>
      </c>
      <c r="F357" s="17">
        <f ca="1">MAX(G357:IV357)+(A$10*30.5)-NOW()</f>
        <v>-7048.4085942129605</v>
      </c>
      <c r="G357" s="18">
        <v>38482</v>
      </c>
      <c r="H357" s="39"/>
      <c r="I357" s="39"/>
      <c r="J357" s="39"/>
      <c r="K357" s="39"/>
    </row>
    <row r="358" spans="1:11" ht="13" x14ac:dyDescent="0.3">
      <c r="A358" s="15">
        <v>7</v>
      </c>
      <c r="B358" s="20">
        <v>7</v>
      </c>
      <c r="C358" s="21" t="s">
        <v>314</v>
      </c>
      <c r="D358" s="20"/>
      <c r="E358" s="20" t="s">
        <v>226</v>
      </c>
      <c r="F358" s="17"/>
      <c r="G358" s="47"/>
      <c r="H358" s="39"/>
      <c r="I358" s="39"/>
      <c r="J358" s="39"/>
      <c r="K358" s="39"/>
    </row>
    <row r="359" spans="1:11" ht="13" x14ac:dyDescent="0.3">
      <c r="A359" s="15">
        <v>7</v>
      </c>
      <c r="B359" s="15" t="s">
        <v>4</v>
      </c>
      <c r="C359" s="38" t="s">
        <v>213</v>
      </c>
      <c r="D359" s="35" t="s">
        <v>309</v>
      </c>
      <c r="E359" s="15" t="s">
        <v>4</v>
      </c>
      <c r="F359" s="14" t="s">
        <v>4</v>
      </c>
      <c r="G359" s="47"/>
      <c r="H359" s="39"/>
      <c r="I359" s="39"/>
      <c r="J359" s="39"/>
      <c r="K359" s="39"/>
    </row>
    <row r="360" spans="1:11" ht="13" x14ac:dyDescent="0.3">
      <c r="A360" s="15">
        <v>7</v>
      </c>
      <c r="B360" s="15">
        <v>8</v>
      </c>
      <c r="C360" s="19" t="s">
        <v>213</v>
      </c>
      <c r="D360" s="15"/>
      <c r="E360" s="15" t="s">
        <v>5</v>
      </c>
      <c r="F360" s="17">
        <f ca="1">MAX(G360:IV360)+(A$10*30.5)-NOW()</f>
        <v>-7048.4085942129605</v>
      </c>
      <c r="G360" s="18">
        <v>38482</v>
      </c>
      <c r="H360" s="39"/>
      <c r="I360" s="39"/>
      <c r="J360" s="39"/>
      <c r="K360" s="39"/>
    </row>
    <row r="361" spans="1:11" ht="13" x14ac:dyDescent="0.3">
      <c r="A361" s="15">
        <v>7</v>
      </c>
      <c r="B361" s="15">
        <v>9</v>
      </c>
      <c r="C361" s="19" t="s">
        <v>213</v>
      </c>
      <c r="D361" s="15"/>
      <c r="E361" s="15" t="s">
        <v>10</v>
      </c>
      <c r="F361" s="17">
        <f ca="1">MAX(G361:IV361)+(A$10*30.5)-NOW()</f>
        <v>-7048.4085942129605</v>
      </c>
      <c r="G361" s="18">
        <v>38482</v>
      </c>
      <c r="H361" s="39"/>
      <c r="I361" s="39"/>
      <c r="J361" s="39"/>
      <c r="K361" s="39"/>
    </row>
    <row r="362" spans="1:11" ht="13" x14ac:dyDescent="0.3">
      <c r="A362" s="15">
        <v>8</v>
      </c>
      <c r="B362" s="15"/>
      <c r="C362" s="38" t="s">
        <v>316</v>
      </c>
      <c r="D362" s="35" t="s">
        <v>315</v>
      </c>
      <c r="E362" s="15"/>
      <c r="F362" s="17"/>
      <c r="G362" s="47"/>
      <c r="H362" s="39"/>
      <c r="I362" s="39"/>
      <c r="J362" s="39"/>
      <c r="K362" s="39"/>
    </row>
    <row r="363" spans="1:11" ht="13" x14ac:dyDescent="0.3">
      <c r="A363" s="15">
        <v>8</v>
      </c>
      <c r="B363" s="15">
        <v>1</v>
      </c>
      <c r="C363" s="19" t="s">
        <v>317</v>
      </c>
      <c r="D363" s="15"/>
      <c r="E363" s="15" t="s">
        <v>5</v>
      </c>
      <c r="F363" s="17">
        <f t="shared" ref="F363:F368" ca="1" si="13">MAX(G363:IV363)+(A$10*30.5)-NOW()</f>
        <v>-7048.4085942129605</v>
      </c>
      <c r="G363" s="18">
        <v>38482</v>
      </c>
      <c r="H363" s="39"/>
      <c r="I363" s="39"/>
      <c r="J363" s="39"/>
      <c r="K363" s="39"/>
    </row>
    <row r="364" spans="1:11" ht="13" x14ac:dyDescent="0.3">
      <c r="A364" s="15">
        <v>8</v>
      </c>
      <c r="B364" s="15">
        <v>2</v>
      </c>
      <c r="C364" s="19" t="s">
        <v>318</v>
      </c>
      <c r="D364" s="15"/>
      <c r="E364" s="15" t="s">
        <v>5</v>
      </c>
      <c r="F364" s="17">
        <f t="shared" ca="1" si="13"/>
        <v>-7048.4085942129605</v>
      </c>
      <c r="G364" s="18">
        <v>38482</v>
      </c>
      <c r="H364" s="39"/>
      <c r="I364" s="39"/>
      <c r="J364" s="39"/>
      <c r="K364" s="39"/>
    </row>
    <row r="365" spans="1:11" ht="13" x14ac:dyDescent="0.3">
      <c r="A365" s="15">
        <v>8</v>
      </c>
      <c r="B365" s="15">
        <v>3</v>
      </c>
      <c r="C365" s="52" t="s">
        <v>319</v>
      </c>
      <c r="D365" s="15"/>
      <c r="E365" s="15" t="s">
        <v>10</v>
      </c>
      <c r="F365" s="17">
        <f t="shared" ca="1" si="13"/>
        <v>-7048.4085942129605</v>
      </c>
      <c r="G365" s="18">
        <v>38482</v>
      </c>
      <c r="H365" s="39"/>
      <c r="I365" s="39"/>
      <c r="J365" s="39"/>
      <c r="K365" s="39"/>
    </row>
    <row r="366" spans="1:11" ht="13" x14ac:dyDescent="0.3">
      <c r="A366" s="15">
        <v>8</v>
      </c>
      <c r="B366" s="15">
        <v>4</v>
      </c>
      <c r="C366" s="52" t="s">
        <v>320</v>
      </c>
      <c r="D366" s="15"/>
      <c r="E366" s="15" t="s">
        <v>5</v>
      </c>
      <c r="F366" s="17">
        <f t="shared" ca="1" si="13"/>
        <v>-7048.4085942129605</v>
      </c>
      <c r="G366" s="18">
        <v>38482</v>
      </c>
      <c r="H366" s="39"/>
      <c r="I366" s="39"/>
      <c r="J366" s="39"/>
      <c r="K366" s="39"/>
    </row>
    <row r="367" spans="1:11" ht="13" x14ac:dyDescent="0.3">
      <c r="A367" s="15">
        <v>8</v>
      </c>
      <c r="B367" s="15">
        <v>5</v>
      </c>
      <c r="C367" s="52" t="s">
        <v>199</v>
      </c>
      <c r="D367" s="15"/>
      <c r="E367" s="15" t="s">
        <v>5</v>
      </c>
      <c r="F367" s="17">
        <f t="shared" ca="1" si="13"/>
        <v>-7048.4085942129605</v>
      </c>
      <c r="G367" s="18">
        <v>38482</v>
      </c>
      <c r="H367" s="39"/>
      <c r="I367" s="39"/>
      <c r="J367" s="39"/>
      <c r="K367" s="39"/>
    </row>
    <row r="368" spans="1:11" ht="13" x14ac:dyDescent="0.3">
      <c r="A368" s="15">
        <v>8</v>
      </c>
      <c r="B368" s="15">
        <v>6</v>
      </c>
      <c r="C368" s="52" t="s">
        <v>321</v>
      </c>
      <c r="D368" s="15"/>
      <c r="E368" s="15" t="s">
        <v>10</v>
      </c>
      <c r="F368" s="17">
        <f t="shared" ca="1" si="13"/>
        <v>-7048.4085942129605</v>
      </c>
      <c r="G368" s="18">
        <v>38482</v>
      </c>
      <c r="H368" s="39"/>
      <c r="I368" s="39"/>
      <c r="J368" s="39"/>
      <c r="K368" s="39"/>
    </row>
    <row r="369" spans="1:11" ht="13" x14ac:dyDescent="0.3">
      <c r="A369" s="15">
        <v>8</v>
      </c>
      <c r="B369" s="20">
        <v>7</v>
      </c>
      <c r="C369" s="20"/>
      <c r="D369" s="20"/>
      <c r="E369" s="20" t="s">
        <v>226</v>
      </c>
      <c r="F369" s="17"/>
      <c r="G369" s="47"/>
      <c r="H369" s="39"/>
      <c r="I369" s="39"/>
      <c r="J369" s="39"/>
      <c r="K369" s="39"/>
    </row>
    <row r="370" spans="1:11" ht="13" x14ac:dyDescent="0.3">
      <c r="A370" s="15">
        <v>8</v>
      </c>
      <c r="B370" s="15"/>
      <c r="C370" s="53" t="s">
        <v>322</v>
      </c>
      <c r="D370" s="35" t="s">
        <v>315</v>
      </c>
      <c r="E370" s="15"/>
      <c r="F370" s="17"/>
      <c r="G370" s="47"/>
      <c r="H370" s="39"/>
      <c r="I370" s="39"/>
      <c r="J370" s="39"/>
      <c r="K370" s="39"/>
    </row>
    <row r="371" spans="1:11" ht="13" x14ac:dyDescent="0.3">
      <c r="A371" s="15">
        <v>8</v>
      </c>
      <c r="B371" s="15">
        <v>8</v>
      </c>
      <c r="C371" s="52" t="s">
        <v>323</v>
      </c>
      <c r="D371" s="15" t="s">
        <v>339</v>
      </c>
      <c r="E371" s="48" t="s">
        <v>40</v>
      </c>
      <c r="F371" s="17">
        <f t="shared" ref="F371:F378" ca="1" si="14">MAX(G371:IV371)+(A$10*30.5)-NOW()</f>
        <v>-7048.4085942129605</v>
      </c>
      <c r="G371" s="18">
        <v>38482</v>
      </c>
      <c r="H371" s="39"/>
      <c r="I371" s="39"/>
      <c r="J371" s="39"/>
      <c r="K371" s="39"/>
    </row>
    <row r="372" spans="1:11" ht="13" x14ac:dyDescent="0.3">
      <c r="A372" s="15">
        <v>8</v>
      </c>
      <c r="B372" s="15">
        <v>9</v>
      </c>
      <c r="C372" s="19" t="s">
        <v>324</v>
      </c>
      <c r="D372" s="15"/>
      <c r="E372" s="15" t="s">
        <v>10</v>
      </c>
      <c r="F372" s="17">
        <f t="shared" ca="1" si="14"/>
        <v>-7048.4085942129605</v>
      </c>
      <c r="G372" s="18">
        <v>38482</v>
      </c>
      <c r="H372" s="39"/>
      <c r="I372" s="39"/>
      <c r="J372" s="39"/>
      <c r="K372" s="39"/>
    </row>
    <row r="373" spans="1:11" ht="13" x14ac:dyDescent="0.3">
      <c r="A373" s="15">
        <v>8</v>
      </c>
      <c r="B373" s="15">
        <v>10</v>
      </c>
      <c r="C373" s="19" t="s">
        <v>320</v>
      </c>
      <c r="D373" s="15" t="s">
        <v>339</v>
      </c>
      <c r="E373" s="48" t="s">
        <v>40</v>
      </c>
      <c r="F373" s="17">
        <f t="shared" ca="1" si="14"/>
        <v>-7048.4085942129605</v>
      </c>
      <c r="G373" s="18">
        <v>38482</v>
      </c>
      <c r="H373" s="39"/>
      <c r="I373" s="39"/>
      <c r="J373" s="39"/>
      <c r="K373" s="39"/>
    </row>
    <row r="374" spans="1:11" ht="13" x14ac:dyDescent="0.3">
      <c r="A374" s="15">
        <v>8</v>
      </c>
      <c r="B374" s="15">
        <v>11</v>
      </c>
      <c r="C374" s="19" t="s">
        <v>325</v>
      </c>
      <c r="D374" s="15"/>
      <c r="E374" s="15" t="s">
        <v>5</v>
      </c>
      <c r="F374" s="17">
        <f t="shared" ca="1" si="14"/>
        <v>-7048.4085942129605</v>
      </c>
      <c r="G374" s="18">
        <v>38482</v>
      </c>
      <c r="H374" s="39"/>
      <c r="I374" s="39"/>
      <c r="J374" s="39"/>
      <c r="K374" s="39"/>
    </row>
    <row r="375" spans="1:11" ht="13" x14ac:dyDescent="0.3">
      <c r="A375" s="15">
        <v>8</v>
      </c>
      <c r="B375" s="15">
        <v>12</v>
      </c>
      <c r="C375" s="19" t="s">
        <v>296</v>
      </c>
      <c r="D375" s="15"/>
      <c r="E375" s="15" t="s">
        <v>5</v>
      </c>
      <c r="F375" s="17">
        <f t="shared" ca="1" si="14"/>
        <v>-7048.4085942129605</v>
      </c>
      <c r="G375" s="18">
        <v>38482</v>
      </c>
      <c r="H375" s="39"/>
      <c r="I375" s="39"/>
      <c r="J375" s="39"/>
      <c r="K375" s="39"/>
    </row>
    <row r="376" spans="1:11" ht="13" x14ac:dyDescent="0.3">
      <c r="A376" s="15">
        <v>8</v>
      </c>
      <c r="B376" s="15">
        <v>13</v>
      </c>
      <c r="C376" s="19" t="s">
        <v>326</v>
      </c>
      <c r="D376" s="15"/>
      <c r="E376" s="15" t="s">
        <v>5</v>
      </c>
      <c r="F376" s="17">
        <f t="shared" ca="1" si="14"/>
        <v>-7048.4085942129605</v>
      </c>
      <c r="G376" s="18">
        <v>38482</v>
      </c>
      <c r="H376" s="39"/>
      <c r="I376" s="39"/>
      <c r="J376" s="39"/>
      <c r="K376" s="39"/>
    </row>
    <row r="377" spans="1:11" ht="13" x14ac:dyDescent="0.3">
      <c r="A377" s="15">
        <v>8</v>
      </c>
      <c r="B377" s="15">
        <v>14</v>
      </c>
      <c r="C377" s="19" t="s">
        <v>308</v>
      </c>
      <c r="D377" s="15"/>
      <c r="E377" s="15" t="s">
        <v>5</v>
      </c>
      <c r="F377" s="17">
        <f t="shared" ca="1" si="14"/>
        <v>-7048.4085942129605</v>
      </c>
      <c r="G377" s="18">
        <v>38482</v>
      </c>
      <c r="H377" s="39"/>
      <c r="I377" s="39"/>
      <c r="J377" s="39"/>
      <c r="K377" s="39"/>
    </row>
    <row r="378" spans="1:11" ht="13" x14ac:dyDescent="0.3">
      <c r="A378" s="15">
        <v>8</v>
      </c>
      <c r="B378" s="15">
        <v>15</v>
      </c>
      <c r="C378" s="19" t="s">
        <v>327</v>
      </c>
      <c r="D378" s="15"/>
      <c r="E378" s="15" t="s">
        <v>10</v>
      </c>
      <c r="F378" s="17">
        <f t="shared" ca="1" si="14"/>
        <v>-7048.4085942129605</v>
      </c>
      <c r="G378" s="18">
        <v>38482</v>
      </c>
      <c r="H378" s="39"/>
      <c r="I378" s="39"/>
      <c r="J378" s="39"/>
      <c r="K378" s="39"/>
    </row>
    <row r="379" spans="1:11" ht="13" x14ac:dyDescent="0.3">
      <c r="A379" s="15">
        <v>8</v>
      </c>
      <c r="B379" s="20">
        <v>16</v>
      </c>
      <c r="C379" s="21"/>
      <c r="D379" s="20"/>
      <c r="E379" s="20" t="s">
        <v>226</v>
      </c>
      <c r="F379" s="19"/>
      <c r="G379" s="54"/>
      <c r="H379" s="39"/>
      <c r="I379" s="39"/>
      <c r="J379" s="39"/>
      <c r="K379" s="39"/>
    </row>
    <row r="380" spans="1:11" ht="13" x14ac:dyDescent="0.3">
      <c r="A380" s="15">
        <v>8</v>
      </c>
      <c r="B380" s="19"/>
      <c r="C380" s="38" t="s">
        <v>328</v>
      </c>
      <c r="D380" s="35" t="s">
        <v>315</v>
      </c>
      <c r="E380" s="15"/>
      <c r="F380" s="19"/>
      <c r="G380" s="54"/>
      <c r="H380" s="39"/>
      <c r="I380" s="39"/>
      <c r="J380" s="39"/>
      <c r="K380" s="39"/>
    </row>
    <row r="381" spans="1:11" ht="13" x14ac:dyDescent="0.3">
      <c r="A381" s="15">
        <v>8</v>
      </c>
      <c r="B381" s="15" t="s">
        <v>329</v>
      </c>
      <c r="C381" s="19" t="s">
        <v>330</v>
      </c>
      <c r="D381" s="15"/>
      <c r="E381" s="15" t="s">
        <v>5</v>
      </c>
      <c r="F381" s="17">
        <f t="shared" ref="F381:F387" ca="1" si="15">MAX(G381:IV381)+(A$10*30.5)-NOW()</f>
        <v>-7048.4085942129605</v>
      </c>
      <c r="G381" s="18">
        <v>38482</v>
      </c>
      <c r="H381" s="39"/>
      <c r="I381" s="39"/>
      <c r="J381" s="39"/>
      <c r="K381" s="39"/>
    </row>
    <row r="382" spans="1:11" ht="13" x14ac:dyDescent="0.3">
      <c r="A382" s="15">
        <v>8</v>
      </c>
      <c r="B382" s="15" t="s">
        <v>331</v>
      </c>
      <c r="C382" s="19" t="s">
        <v>330</v>
      </c>
      <c r="D382" s="15"/>
      <c r="E382" s="15" t="s">
        <v>10</v>
      </c>
      <c r="F382" s="17">
        <f t="shared" ca="1" si="15"/>
        <v>-7048.4085942129605</v>
      </c>
      <c r="G382" s="18">
        <v>38482</v>
      </c>
      <c r="H382" s="39"/>
      <c r="I382" s="39"/>
      <c r="J382" s="39"/>
      <c r="K382" s="39"/>
    </row>
    <row r="383" spans="1:11" ht="13" x14ac:dyDescent="0.3">
      <c r="A383" s="15">
        <v>8</v>
      </c>
      <c r="B383" s="15" t="s">
        <v>332</v>
      </c>
      <c r="C383" s="19" t="s">
        <v>333</v>
      </c>
      <c r="D383" s="15"/>
      <c r="E383" s="15" t="s">
        <v>5</v>
      </c>
      <c r="F383" s="17">
        <f t="shared" ca="1" si="15"/>
        <v>-7048.4085942129605</v>
      </c>
      <c r="G383" s="18">
        <v>38482</v>
      </c>
      <c r="H383" s="39"/>
      <c r="I383" s="39"/>
      <c r="J383" s="39"/>
      <c r="K383" s="39"/>
    </row>
    <row r="384" spans="1:11" ht="13" x14ac:dyDescent="0.3">
      <c r="A384" s="15">
        <v>8</v>
      </c>
      <c r="B384" s="15" t="s">
        <v>334</v>
      </c>
      <c r="C384" s="19" t="s">
        <v>330</v>
      </c>
      <c r="D384" s="15"/>
      <c r="E384" s="15" t="s">
        <v>5</v>
      </c>
      <c r="F384" s="17">
        <f t="shared" ca="1" si="15"/>
        <v>-7048.4085942129605</v>
      </c>
      <c r="G384" s="18">
        <v>38482</v>
      </c>
      <c r="H384" s="39"/>
      <c r="I384" s="39"/>
      <c r="J384" s="39"/>
      <c r="K384" s="39"/>
    </row>
    <row r="385" spans="1:11" ht="13" x14ac:dyDescent="0.3">
      <c r="A385" s="15">
        <v>8</v>
      </c>
      <c r="B385" s="15" t="s">
        <v>335</v>
      </c>
      <c r="C385" s="19" t="s">
        <v>333</v>
      </c>
      <c r="D385" s="15"/>
      <c r="E385" s="15" t="s">
        <v>5</v>
      </c>
      <c r="F385" s="17">
        <f t="shared" ca="1" si="15"/>
        <v>-7048.4085942129605</v>
      </c>
      <c r="G385" s="18">
        <v>38482</v>
      </c>
      <c r="H385" s="39"/>
      <c r="I385" s="39"/>
      <c r="J385" s="39"/>
      <c r="K385" s="39"/>
    </row>
    <row r="386" spans="1:11" ht="13" x14ac:dyDescent="0.3">
      <c r="A386" s="15">
        <v>8</v>
      </c>
      <c r="B386" s="15">
        <v>19</v>
      </c>
      <c r="C386" s="19" t="s">
        <v>336</v>
      </c>
      <c r="D386" s="15" t="s">
        <v>340</v>
      </c>
      <c r="E386" s="48" t="s">
        <v>114</v>
      </c>
      <c r="F386" s="17">
        <f t="shared" ca="1" si="15"/>
        <v>-7048.4085942129605</v>
      </c>
      <c r="G386" s="18">
        <v>38482</v>
      </c>
      <c r="H386" s="39"/>
      <c r="I386" s="39"/>
      <c r="J386" s="39"/>
      <c r="K386" s="39"/>
    </row>
    <row r="387" spans="1:11" ht="13" x14ac:dyDescent="0.3">
      <c r="A387" s="15">
        <v>8</v>
      </c>
      <c r="B387" s="15">
        <v>20</v>
      </c>
      <c r="C387" s="19" t="s">
        <v>337</v>
      </c>
      <c r="D387" s="15" t="s">
        <v>340</v>
      </c>
      <c r="E387" s="48" t="s">
        <v>114</v>
      </c>
      <c r="F387" s="17">
        <f t="shared" ca="1" si="15"/>
        <v>-7048.4085942129605</v>
      </c>
      <c r="G387" s="18">
        <v>38482</v>
      </c>
      <c r="H387" s="39"/>
      <c r="I387" s="39"/>
      <c r="J387" s="39"/>
      <c r="K387" s="39"/>
    </row>
    <row r="388" spans="1:11" ht="13" x14ac:dyDescent="0.3">
      <c r="A388" s="15">
        <v>8</v>
      </c>
      <c r="B388" s="19"/>
      <c r="C388" s="38" t="s">
        <v>338</v>
      </c>
      <c r="D388" s="35" t="s">
        <v>315</v>
      </c>
      <c r="E388" s="15"/>
      <c r="F388" s="19"/>
      <c r="G388" s="54"/>
      <c r="H388" s="39"/>
      <c r="I388" s="39"/>
      <c r="J388" s="39"/>
      <c r="K388" s="39"/>
    </row>
    <row r="389" spans="1:11" ht="13" x14ac:dyDescent="0.3">
      <c r="A389" s="15">
        <v>8</v>
      </c>
      <c r="B389" s="15">
        <v>21</v>
      </c>
      <c r="C389" s="19"/>
      <c r="D389" s="15"/>
      <c r="E389" s="15" t="s">
        <v>10</v>
      </c>
      <c r="F389" s="17">
        <f ca="1">MAX(G389:IV389)+(A$10*30.5)-NOW()</f>
        <v>-7048.4085942129605</v>
      </c>
      <c r="G389" s="18">
        <v>38482</v>
      </c>
      <c r="H389" s="39"/>
      <c r="I389" s="39"/>
      <c r="J389" s="39"/>
      <c r="K389" s="39"/>
    </row>
    <row r="390" spans="1:11" ht="13" x14ac:dyDescent="0.3">
      <c r="A390" s="41"/>
      <c r="B390" s="41"/>
      <c r="C390" s="41"/>
      <c r="D390" s="39"/>
      <c r="E390" s="39"/>
      <c r="F390" s="41"/>
      <c r="G390" s="55"/>
      <c r="H390" s="39"/>
      <c r="I390" s="39"/>
      <c r="J390" s="39"/>
      <c r="K390" s="39"/>
    </row>
    <row r="391" spans="1:11" ht="13" x14ac:dyDescent="0.3">
      <c r="A391" s="41"/>
      <c r="B391" s="41"/>
      <c r="C391" s="41"/>
      <c r="D391" s="39"/>
      <c r="E391" s="39"/>
      <c r="F391" s="41"/>
      <c r="G391" s="56"/>
      <c r="H391" s="39"/>
      <c r="I391" s="39"/>
      <c r="J391" s="39"/>
      <c r="K391" s="39"/>
    </row>
    <row r="392" spans="1:11" ht="13" x14ac:dyDescent="0.3">
      <c r="A392" s="41"/>
      <c r="B392" s="41"/>
      <c r="C392" s="41"/>
      <c r="D392" s="39"/>
      <c r="E392" s="39"/>
      <c r="F392" s="41"/>
      <c r="G392" s="56"/>
      <c r="H392" s="39"/>
      <c r="I392" s="39"/>
      <c r="J392" s="39"/>
      <c r="K392" s="39"/>
    </row>
    <row r="393" spans="1:11" ht="13" x14ac:dyDescent="0.3">
      <c r="A393" s="41"/>
      <c r="B393" s="41"/>
      <c r="C393" s="41"/>
      <c r="D393" s="39"/>
      <c r="E393" s="39"/>
      <c r="F393" s="41"/>
      <c r="G393" s="56"/>
      <c r="H393" s="39"/>
      <c r="I393" s="39"/>
      <c r="J393" s="39"/>
      <c r="K393" s="39"/>
    </row>
    <row r="394" spans="1:11" ht="13" x14ac:dyDescent="0.3">
      <c r="A394" s="41"/>
      <c r="B394" s="41"/>
      <c r="C394" s="41"/>
      <c r="D394" s="39"/>
      <c r="E394" s="39"/>
      <c r="F394" s="41"/>
      <c r="G394" s="56"/>
      <c r="H394" s="39"/>
      <c r="I394" s="39"/>
      <c r="J394" s="39"/>
      <c r="K394" s="39"/>
    </row>
    <row r="395" spans="1:11" ht="13" x14ac:dyDescent="0.3">
      <c r="A395" s="41"/>
      <c r="B395" s="41"/>
      <c r="C395" s="41"/>
      <c r="D395" s="39"/>
      <c r="E395" s="39"/>
      <c r="F395" s="41"/>
      <c r="G395" s="56"/>
      <c r="H395" s="39"/>
      <c r="I395" s="39"/>
      <c r="J395" s="39"/>
      <c r="K395" s="39"/>
    </row>
    <row r="396" spans="1:11" ht="13" x14ac:dyDescent="0.3">
      <c r="A396" s="41"/>
      <c r="B396" s="41"/>
      <c r="C396" s="41"/>
      <c r="D396" s="39"/>
      <c r="E396" s="39"/>
      <c r="F396" s="41"/>
      <c r="G396" s="56"/>
      <c r="H396" s="39"/>
      <c r="I396" s="39"/>
      <c r="J396" s="39"/>
      <c r="K396" s="39"/>
    </row>
    <row r="397" spans="1:11" ht="13" x14ac:dyDescent="0.3">
      <c r="A397" s="41"/>
      <c r="B397" s="41"/>
      <c r="C397" s="41"/>
      <c r="D397" s="39"/>
      <c r="E397" s="39"/>
      <c r="F397" s="41"/>
      <c r="G397" s="56"/>
      <c r="H397" s="39"/>
      <c r="I397" s="39"/>
      <c r="J397" s="39"/>
      <c r="K397" s="39"/>
    </row>
    <row r="398" spans="1:11" ht="13" x14ac:dyDescent="0.3">
      <c r="A398" s="41"/>
      <c r="B398" s="41"/>
      <c r="C398" s="57" t="s">
        <v>376</v>
      </c>
      <c r="D398" s="58">
        <v>110</v>
      </c>
      <c r="E398" s="109">
        <f>SUM(D398:D400)</f>
        <v>251</v>
      </c>
      <c r="F398" s="41"/>
      <c r="G398" s="56"/>
      <c r="H398" s="39"/>
      <c r="I398" s="39"/>
      <c r="J398" s="39"/>
      <c r="K398" s="39"/>
    </row>
    <row r="399" spans="1:11" ht="13" x14ac:dyDescent="0.3">
      <c r="A399" s="41"/>
      <c r="B399" s="41"/>
      <c r="C399" s="60" t="s">
        <v>377</v>
      </c>
      <c r="D399" s="61">
        <v>132</v>
      </c>
      <c r="E399" s="108"/>
      <c r="F399" s="41"/>
      <c r="G399" s="56"/>
      <c r="H399" s="39"/>
      <c r="I399" s="39"/>
      <c r="J399" s="39"/>
      <c r="K399" s="39"/>
    </row>
    <row r="400" spans="1:11" ht="13" x14ac:dyDescent="0.3">
      <c r="A400" s="41"/>
      <c r="B400" s="41"/>
      <c r="C400" s="63" t="s">
        <v>378</v>
      </c>
      <c r="D400" s="64">
        <v>9</v>
      </c>
      <c r="E400" s="110"/>
      <c r="F400" s="41"/>
      <c r="G400" s="56"/>
      <c r="H400" s="39"/>
      <c r="I400" s="39"/>
      <c r="J400" s="39"/>
      <c r="K400" s="39"/>
    </row>
    <row r="401" spans="1:11" ht="13" x14ac:dyDescent="0.3">
      <c r="A401" s="41"/>
      <c r="B401" s="41"/>
      <c r="C401" s="57" t="s">
        <v>379</v>
      </c>
      <c r="D401" s="58">
        <v>7</v>
      </c>
      <c r="E401" s="109">
        <f>SUM(D401:D402)</f>
        <v>10</v>
      </c>
      <c r="F401" s="41"/>
      <c r="G401" s="56"/>
      <c r="H401" s="39"/>
      <c r="I401" s="39"/>
      <c r="J401" s="39"/>
      <c r="K401" s="39"/>
    </row>
    <row r="402" spans="1:11" ht="13" x14ac:dyDescent="0.3">
      <c r="A402" s="41"/>
      <c r="B402" s="41"/>
      <c r="C402" s="63" t="s">
        <v>380</v>
      </c>
      <c r="D402" s="64">
        <v>3</v>
      </c>
      <c r="E402" s="110"/>
      <c r="F402" s="41"/>
      <c r="G402" s="56"/>
      <c r="H402" s="39"/>
      <c r="I402" s="39"/>
      <c r="J402" s="39"/>
      <c r="K402" s="39"/>
    </row>
    <row r="403" spans="1:11" ht="13" x14ac:dyDescent="0.3">
      <c r="A403" s="41"/>
      <c r="B403" s="41"/>
      <c r="C403" s="57" t="s">
        <v>381</v>
      </c>
      <c r="D403" s="58">
        <v>24</v>
      </c>
      <c r="E403" s="109">
        <f>D403+D404</f>
        <v>26</v>
      </c>
      <c r="F403" s="41"/>
      <c r="G403" s="56"/>
      <c r="H403" s="39"/>
      <c r="I403" s="39"/>
      <c r="J403" s="39"/>
      <c r="K403" s="39"/>
    </row>
    <row r="404" spans="1:11" ht="13" x14ac:dyDescent="0.3">
      <c r="A404" s="41"/>
      <c r="B404" s="41"/>
      <c r="C404" s="63" t="s">
        <v>382</v>
      </c>
      <c r="D404" s="64">
        <v>2</v>
      </c>
      <c r="E404" s="110"/>
      <c r="F404" s="41"/>
      <c r="G404" s="56"/>
      <c r="H404" s="39"/>
      <c r="I404" s="39"/>
      <c r="J404" s="39"/>
      <c r="K404" s="39"/>
    </row>
    <row r="405" spans="1:11" ht="13" x14ac:dyDescent="0.3">
      <c r="A405" s="41"/>
      <c r="B405" s="41"/>
      <c r="C405" s="65" t="s">
        <v>383</v>
      </c>
      <c r="D405" s="66">
        <v>18</v>
      </c>
      <c r="E405" s="107">
        <f>D405+D406+D407</f>
        <v>46</v>
      </c>
      <c r="F405" s="41"/>
      <c r="G405" s="56"/>
      <c r="H405" s="39"/>
      <c r="I405" s="39"/>
      <c r="J405" s="39"/>
      <c r="K405" s="39"/>
    </row>
    <row r="406" spans="1:11" ht="13" x14ac:dyDescent="0.3">
      <c r="A406" s="41"/>
      <c r="B406" s="41"/>
      <c r="C406" s="60" t="s">
        <v>384</v>
      </c>
      <c r="D406" s="61">
        <v>26</v>
      </c>
      <c r="E406" s="108"/>
      <c r="F406" s="41"/>
      <c r="G406" s="56"/>
      <c r="H406" s="39"/>
      <c r="I406" s="39"/>
      <c r="J406" s="39"/>
      <c r="K406" s="39"/>
    </row>
    <row r="407" spans="1:11" ht="13" x14ac:dyDescent="0.3">
      <c r="A407" s="41"/>
      <c r="B407" s="41"/>
      <c r="C407" s="60" t="s">
        <v>385</v>
      </c>
      <c r="D407" s="61">
        <v>2</v>
      </c>
      <c r="E407" s="108"/>
      <c r="F407" s="41"/>
      <c r="G407" s="56"/>
      <c r="H407" s="39"/>
      <c r="I407" s="39"/>
      <c r="J407" s="39"/>
      <c r="K407" s="39"/>
    </row>
    <row r="408" spans="1:11" ht="13" x14ac:dyDescent="0.3">
      <c r="A408" s="41"/>
      <c r="B408" s="41"/>
      <c r="C408" s="63"/>
      <c r="D408" s="64"/>
      <c r="E408" s="67"/>
      <c r="F408" s="41"/>
      <c r="G408" s="56"/>
      <c r="H408" s="39"/>
      <c r="I408" s="39"/>
      <c r="J408" s="39"/>
      <c r="K408" s="39"/>
    </row>
    <row r="409" spans="1:11" ht="13" x14ac:dyDescent="0.3">
      <c r="A409" s="41"/>
      <c r="B409" s="41"/>
      <c r="C409" s="41"/>
      <c r="D409" s="39"/>
      <c r="E409" s="39"/>
      <c r="F409" s="41"/>
      <c r="G409" s="56"/>
      <c r="H409" s="39"/>
      <c r="I409" s="39"/>
      <c r="J409" s="39"/>
      <c r="K409" s="39"/>
    </row>
    <row r="410" spans="1:11" ht="13" x14ac:dyDescent="0.3">
      <c r="A410" s="41"/>
      <c r="B410" s="41"/>
      <c r="C410" s="41"/>
      <c r="D410" s="39"/>
      <c r="E410" s="39"/>
      <c r="F410" s="41"/>
      <c r="G410" s="56"/>
      <c r="H410" s="39"/>
      <c r="I410" s="39"/>
      <c r="J410" s="39"/>
      <c r="K410" s="39"/>
    </row>
    <row r="411" spans="1:11" ht="13" x14ac:dyDescent="0.3">
      <c r="A411" s="5"/>
      <c r="B411" s="5"/>
      <c r="C411" s="5"/>
      <c r="D411" s="6"/>
      <c r="E411" s="6"/>
      <c r="F411" s="5"/>
      <c r="G411" s="7"/>
    </row>
    <row r="412" spans="1:11" ht="13" x14ac:dyDescent="0.3">
      <c r="A412" s="5"/>
      <c r="B412" s="5"/>
      <c r="C412" s="5"/>
      <c r="D412" s="6"/>
      <c r="E412" s="6"/>
      <c r="F412" s="5"/>
      <c r="G412" s="7"/>
    </row>
    <row r="413" spans="1:11" ht="13" x14ac:dyDescent="0.3">
      <c r="A413" s="5"/>
      <c r="B413" s="5"/>
      <c r="C413" s="5"/>
      <c r="D413" s="6"/>
      <c r="E413" s="6"/>
      <c r="F413" s="5"/>
      <c r="G413" s="7"/>
    </row>
    <row r="414" spans="1:11" ht="13" x14ac:dyDescent="0.3">
      <c r="A414" s="5"/>
      <c r="B414" s="5"/>
      <c r="C414" s="5"/>
      <c r="D414" s="6"/>
      <c r="E414" s="6"/>
      <c r="F414" s="5"/>
      <c r="G414" s="7"/>
    </row>
    <row r="415" spans="1:11" x14ac:dyDescent="0.25">
      <c r="G415" s="4"/>
    </row>
    <row r="416" spans="1:11" x14ac:dyDescent="0.25">
      <c r="G416" s="4"/>
    </row>
    <row r="417" spans="7:7" x14ac:dyDescent="0.25">
      <c r="G417" s="4"/>
    </row>
    <row r="418" spans="7:7" x14ac:dyDescent="0.25">
      <c r="G418" s="4"/>
    </row>
    <row r="419" spans="7:7" x14ac:dyDescent="0.25">
      <c r="G419" s="4"/>
    </row>
    <row r="420" spans="7:7" x14ac:dyDescent="0.25">
      <c r="G420" s="4"/>
    </row>
    <row r="421" spans="7:7" x14ac:dyDescent="0.25">
      <c r="G421" s="4"/>
    </row>
    <row r="422" spans="7:7" x14ac:dyDescent="0.25">
      <c r="G422" s="4"/>
    </row>
  </sheetData>
  <autoFilter ref="A12:G389" xr:uid="{00000000-0009-0000-0000-000001000000}"/>
  <mergeCells count="7">
    <mergeCell ref="A8:G8"/>
    <mergeCell ref="A9:G9"/>
    <mergeCell ref="A10:B10"/>
    <mergeCell ref="E405:E407"/>
    <mergeCell ref="E398:E400"/>
    <mergeCell ref="E401:E402"/>
    <mergeCell ref="E403:E404"/>
  </mergeCells>
  <phoneticPr fontId="0" type="noConversion"/>
  <conditionalFormatting sqref="F13:F378 F381:F387 F389">
    <cfRule type="cellIs" dxfId="1" priority="1" stopIfTrue="1" operator="lessThanOrEqual">
      <formula>0</formula>
    </cfRule>
    <cfRule type="cellIs" dxfId="0" priority="2" stopIfTrue="1" operator="greaterThan">
      <formula>0</formula>
    </cfRule>
  </conditionalFormatting>
  <printOptions horizontalCentered="1"/>
  <pageMargins left="0.75" right="0.75" top="1" bottom="1" header="0.5" footer="0.5"/>
  <pageSetup paperSize="9" scale="95" orientation="portrait" horizontalDpi="4294967295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Local Fire Fighting</vt:lpstr>
      <vt:lpstr>Fire Det</vt:lpstr>
      <vt:lpstr>'Fire Det'!Print_Area</vt:lpstr>
      <vt:lpstr>'Local Fire Fighting'!Print_Area</vt:lpstr>
      <vt:lpstr>'Fire Det'!Print_Titles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Marine max</cp:lastModifiedBy>
  <cp:lastPrinted>2025-02-25T04:18:36Z</cp:lastPrinted>
  <dcterms:created xsi:type="dcterms:W3CDTF">1996-10-14T23:33:28Z</dcterms:created>
  <dcterms:modified xsi:type="dcterms:W3CDTF">2025-02-25T04:18:47Z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2022-11-14T13:52:28Z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c81960b5-b4c4-4eda-a8d5-89044d96693f</vt:lpwstr>
  </property>
  <property fmtid="{D5CDD505-2E9C-101B-9397-08002B2CF9AE}" pid="8" name="MSIP_Label_a2264674-cd8f-466c-b856-e08499a2c724_ContentBits">
    <vt:lpwstr>0</vt:lpwstr>
  </property>
</Properties>
</file>